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7" activeTab="10"/>
  </bookViews>
  <sheets>
    <sheet name="День 1-ый (понедельник)" sheetId="1" r:id="rId1"/>
    <sheet name="День 2-ой (вторник)" sheetId="2" r:id="rId2"/>
    <sheet name="День 3-ий (среда)" sheetId="3" r:id="rId3"/>
    <sheet name="День 4-ый (четверг)" sheetId="4" r:id="rId4"/>
    <sheet name="День 5-ый (пятница)" sheetId="5" r:id="rId5"/>
    <sheet name="День 6-ой (понедельник)" sheetId="6" r:id="rId6"/>
    <sheet name="День 7-ой (вторник)" sheetId="7" r:id="rId7"/>
    <sheet name="День 8-ой (среда)" sheetId="8" r:id="rId8"/>
    <sheet name="День 9-ый (четверг)" sheetId="9" r:id="rId9"/>
    <sheet name="День 10-ый (пятница)" sheetId="10" r:id="rId10"/>
    <sheet name="Лист1" sheetId="11" r:id="rId11"/>
    <sheet name="Лист2" sheetId="12" r:id="rId12"/>
    <sheet name="Лист3" sheetId="13" r:id="rId13"/>
  </sheets>
  <definedNames/>
  <calcPr fullCalcOnLoad="1"/>
</workbook>
</file>

<file path=xl/sharedStrings.xml><?xml version="1.0" encoding="utf-8"?>
<sst xmlns="http://schemas.openxmlformats.org/spreadsheetml/2006/main" count="2198" uniqueCount="394">
  <si>
    <t>№ п/п</t>
  </si>
  <si>
    <t>№  тех. карты</t>
  </si>
  <si>
    <t>Название блюд и набор продуктов</t>
  </si>
  <si>
    <t>Выход готового блюда</t>
  </si>
  <si>
    <t>Белки</t>
  </si>
  <si>
    <t>Жиры</t>
  </si>
  <si>
    <t>Завтрак</t>
  </si>
  <si>
    <t>Гречка</t>
  </si>
  <si>
    <t>Сахар-песок</t>
  </si>
  <si>
    <t>Масло сливочное</t>
  </si>
  <si>
    <t>Салат из моркови с расительным маслом</t>
  </si>
  <si>
    <t>Морковь</t>
  </si>
  <si>
    <t>Масло растительное</t>
  </si>
  <si>
    <t>Чай сладкий</t>
  </si>
  <si>
    <t>Чай черный</t>
  </si>
  <si>
    <t>Всего:</t>
  </si>
  <si>
    <t>9/82</t>
  </si>
  <si>
    <t>1/14</t>
  </si>
  <si>
    <t>Брутто  (г)</t>
  </si>
  <si>
    <t>Нетто  (г)</t>
  </si>
  <si>
    <t>Энерг. ценность  Ь,   ккал</t>
  </si>
  <si>
    <t>Обед:</t>
  </si>
  <si>
    <t>2/17</t>
  </si>
  <si>
    <t>Салат из зеленого горошка</t>
  </si>
  <si>
    <t>Зеленый горошек</t>
  </si>
  <si>
    <t>Лук</t>
  </si>
  <si>
    <t>Суп крестьянский с мясом и сметаной</t>
  </si>
  <si>
    <t>Говядина</t>
  </si>
  <si>
    <t>Хлеб пшеничный</t>
  </si>
  <si>
    <t>Сыр</t>
  </si>
  <si>
    <t>Соус:</t>
  </si>
  <si>
    <t>Молоко</t>
  </si>
  <si>
    <t>Мука</t>
  </si>
  <si>
    <t>Котлета мясная рубленная запеченная в молочном соусе</t>
  </si>
  <si>
    <t>Картофель</t>
  </si>
  <si>
    <t>Зелень</t>
  </si>
  <si>
    <t>Пшено</t>
  </si>
  <si>
    <t>Сметана</t>
  </si>
  <si>
    <t>3/33</t>
  </si>
  <si>
    <t>Рагу овощное</t>
  </si>
  <si>
    <t>Капуста</t>
  </si>
  <si>
    <t>4/44</t>
  </si>
  <si>
    <t>Компот из свежих фруктов</t>
  </si>
  <si>
    <t>Яблоко</t>
  </si>
  <si>
    <t>Лимонная кислота</t>
  </si>
  <si>
    <t>Хлеб ржаной</t>
  </si>
  <si>
    <t>Полдник</t>
  </si>
  <si>
    <t>1/18а</t>
  </si>
  <si>
    <t>Сок фруктовый</t>
  </si>
  <si>
    <t>Ужин</t>
  </si>
  <si>
    <t>8/77</t>
  </si>
  <si>
    <t>Икра кабачковая</t>
  </si>
  <si>
    <t>1/11</t>
  </si>
  <si>
    <t>Суфле из отварной рыбы</t>
  </si>
  <si>
    <t>Рыба</t>
  </si>
  <si>
    <t>Яйцо</t>
  </si>
  <si>
    <t>Какао-напиток на молоке</t>
  </si>
  <si>
    <t>Какао напиток на молоке</t>
  </si>
  <si>
    <t>Какао</t>
  </si>
  <si>
    <t>Итого за день:</t>
  </si>
  <si>
    <t>13/10                  8</t>
  </si>
  <si>
    <t>Каша из овсянных хлопьев молочная</t>
  </si>
  <si>
    <t>250</t>
  </si>
  <si>
    <t>Геркулес</t>
  </si>
  <si>
    <t>2/18</t>
  </si>
  <si>
    <t>Кофейный напиток с молоком</t>
  </si>
  <si>
    <t>Напиток кофейный</t>
  </si>
  <si>
    <t>6/56</t>
  </si>
  <si>
    <t>Хлеб пшеничный с маслом</t>
  </si>
  <si>
    <t>Обед</t>
  </si>
  <si>
    <t>Салат из отварной свеклы с с олеными огурцами</t>
  </si>
  <si>
    <t>Свекла</t>
  </si>
  <si>
    <t>Огурцы</t>
  </si>
  <si>
    <t>Суп овощной на курином бульоне</t>
  </si>
  <si>
    <t>Курица</t>
  </si>
  <si>
    <t>7/66</t>
  </si>
  <si>
    <t>Курица порционная отварная в сметанном соусе</t>
  </si>
  <si>
    <t>Рис отварной с овощами</t>
  </si>
  <si>
    <t>Рис</t>
  </si>
  <si>
    <t>Компот из кураги</t>
  </si>
  <si>
    <t>Курага</t>
  </si>
  <si>
    <t>Манка</t>
  </si>
  <si>
    <t>1/8</t>
  </si>
  <si>
    <t>Творог</t>
  </si>
  <si>
    <t>Сухари панировочные</t>
  </si>
  <si>
    <t>8/70</t>
  </si>
  <si>
    <t>Соус сладкий фруктовый</t>
  </si>
  <si>
    <t>Кисель сухой</t>
  </si>
  <si>
    <t>Чай сладкий с молоком</t>
  </si>
  <si>
    <t>Чай</t>
  </si>
  <si>
    <t>Вафля</t>
  </si>
  <si>
    <t>1/13</t>
  </si>
  <si>
    <t>Каша гречневая молочная</t>
  </si>
  <si>
    <t>40</t>
  </si>
  <si>
    <t>200</t>
  </si>
  <si>
    <t>Салат из капусты и моркови с растительным маслом</t>
  </si>
  <si>
    <t>60</t>
  </si>
  <si>
    <t>17/13         7</t>
  </si>
  <si>
    <t>Суп пюре гороховый с мясом</t>
  </si>
  <si>
    <t>Горох</t>
  </si>
  <si>
    <t>1/7</t>
  </si>
  <si>
    <t>Картофельное пюре</t>
  </si>
  <si>
    <t>150</t>
  </si>
  <si>
    <t>Котлета мясная</t>
  </si>
  <si>
    <t>80</t>
  </si>
  <si>
    <t>1/9</t>
  </si>
  <si>
    <t>50</t>
  </si>
  <si>
    <t>Сок</t>
  </si>
  <si>
    <t>30</t>
  </si>
  <si>
    <t>2/25</t>
  </si>
  <si>
    <t>Оладьи с яблоками</t>
  </si>
  <si>
    <t>100</t>
  </si>
  <si>
    <t>Дрожжи</t>
  </si>
  <si>
    <t>Яблоки</t>
  </si>
  <si>
    <t>Повидло</t>
  </si>
  <si>
    <t>3/37</t>
  </si>
  <si>
    <t>Яйцо куриное отварное</t>
  </si>
  <si>
    <t>1 шт.</t>
  </si>
  <si>
    <t>Конфета</t>
  </si>
  <si>
    <t>20</t>
  </si>
  <si>
    <t>15/12        2</t>
  </si>
  <si>
    <t>Каша рисовая молочная</t>
  </si>
  <si>
    <t>Йогурт</t>
  </si>
  <si>
    <t>Салат из помидоров с репчатым луком</t>
  </si>
  <si>
    <t>Томаты свежие</t>
  </si>
  <si>
    <t>4/41</t>
  </si>
  <si>
    <t>Борщ с фасолью, курицей и сметаной</t>
  </si>
  <si>
    <t>Куры</t>
  </si>
  <si>
    <t>Фасоль (консерв.)</t>
  </si>
  <si>
    <t>20/15        8</t>
  </si>
  <si>
    <t>Печень тушеная в сметане</t>
  </si>
  <si>
    <t>Печень</t>
  </si>
  <si>
    <t>Макаронные изделия с маслом</t>
  </si>
  <si>
    <t>Макаронные изделия</t>
  </si>
  <si>
    <t>Компот из чернослива</t>
  </si>
  <si>
    <t>Чернослив</t>
  </si>
  <si>
    <t>Апельсин</t>
  </si>
  <si>
    <t>11/10         0</t>
  </si>
  <si>
    <t>Картофель и овощи, тушеные в соусе</t>
  </si>
  <si>
    <t>Томат-паста</t>
  </si>
  <si>
    <t>Итого за день</t>
  </si>
  <si>
    <t>3/29</t>
  </si>
  <si>
    <t>Каша пшенная молочная с морковью</t>
  </si>
  <si>
    <t>Хлеб пшеничный с маслом и сыром</t>
  </si>
  <si>
    <t>8/71</t>
  </si>
  <si>
    <t>Салат из огурцов и сладкого перца</t>
  </si>
  <si>
    <t>Перец сладкий</t>
  </si>
  <si>
    <t>7/64</t>
  </si>
  <si>
    <t>Суп с клецками на курином бульоне</t>
  </si>
  <si>
    <t>11/97</t>
  </si>
  <si>
    <t>Ленивые голубцы с отварной курицей</t>
  </si>
  <si>
    <t>Десерт творожный с бананом</t>
  </si>
  <si>
    <t>Банан</t>
  </si>
  <si>
    <t>1/4</t>
  </si>
  <si>
    <t>День 6 – ой (понедельник)</t>
  </si>
  <si>
    <t>Макарон. изделия</t>
  </si>
  <si>
    <t>Зеленый горошек консервированный</t>
  </si>
  <si>
    <t>177</t>
  </si>
  <si>
    <t>Суп рыбный из консервов</t>
  </si>
  <si>
    <t>Горбуша натуральная (консервы)</t>
  </si>
  <si>
    <t>Петрушка (зелень)</t>
  </si>
  <si>
    <t>1/13а</t>
  </si>
  <si>
    <t>Каша гречневая с овощами</t>
  </si>
  <si>
    <t>10/90</t>
  </si>
  <si>
    <t>Гуляш из отварного мяса в молочно-сметанном соусе</t>
  </si>
  <si>
    <t>Компот из изюма</t>
  </si>
  <si>
    <t>Изюм</t>
  </si>
  <si>
    <t>17/13        5</t>
  </si>
  <si>
    <t>Каша молочная "Дружба"</t>
  </si>
  <si>
    <t>6/58</t>
  </si>
  <si>
    <t>Суп фасолевый с курицей</t>
  </si>
  <si>
    <t>Капуста тушеная</t>
  </si>
  <si>
    <t>Томатная паста</t>
  </si>
  <si>
    <t>13/11                    1</t>
  </si>
  <si>
    <t>Тефтели из говядины</t>
  </si>
  <si>
    <t>1/12а</t>
  </si>
  <si>
    <t>Шиповник (сушеный)</t>
  </si>
  <si>
    <t>5/53</t>
  </si>
  <si>
    <t>Рыба тушеная с овощами в томатном соусе</t>
  </si>
  <si>
    <t>Томат</t>
  </si>
  <si>
    <t>Картофель отварной, запеченый с маслом</t>
  </si>
  <si>
    <t>Вермишель молочная</t>
  </si>
  <si>
    <t>Вермишель</t>
  </si>
  <si>
    <t>3/30</t>
  </si>
  <si>
    <t>Салат витаминный с растительным маслом</t>
  </si>
  <si>
    <t>Лимон</t>
  </si>
  <si>
    <t>Суп картофельный с зеленым горошком</t>
  </si>
  <si>
    <t>9/81</t>
  </si>
  <si>
    <t>Свекла тушеная</t>
  </si>
  <si>
    <t>3/31</t>
  </si>
  <si>
    <t>Тефтели мясо-крупяные в соусе</t>
  </si>
  <si>
    <t>12/10            7</t>
  </si>
  <si>
    <t>Сырники творожные</t>
  </si>
  <si>
    <t>Соус сладкий плодово-фруктовый</t>
  </si>
  <si>
    <t>13/10           8</t>
  </si>
  <si>
    <t>Каша из овсяных хлопьев, молочная</t>
  </si>
  <si>
    <t>18/14          2</t>
  </si>
  <si>
    <t>Салат из помидоров и огурцов с репчатым луком</t>
  </si>
  <si>
    <t>Огурцы свежие</t>
  </si>
  <si>
    <t>1/5</t>
  </si>
  <si>
    <t>Щи со сметаной</t>
  </si>
  <si>
    <t>Картофельная запеканка с мясом</t>
  </si>
  <si>
    <t>Салат фруктовый</t>
  </si>
  <si>
    <t>Груша</t>
  </si>
  <si>
    <t>15/12            7</t>
  </si>
  <si>
    <t>Пирожок с курагой</t>
  </si>
  <si>
    <t>15/12              2</t>
  </si>
  <si>
    <t>Каша рисовая молочная с бананом</t>
  </si>
  <si>
    <t>Салат из свежих овощей с растительным маслом</t>
  </si>
  <si>
    <t>Томаты</t>
  </si>
  <si>
    <t>5/51</t>
  </si>
  <si>
    <t>5/52</t>
  </si>
  <si>
    <t>Рассольник на м/б со сметаной</t>
  </si>
  <si>
    <t>Огурцы соленые</t>
  </si>
  <si>
    <t>Перловка</t>
  </si>
  <si>
    <t>Капуста, тушеная с отварным мясом</t>
  </si>
  <si>
    <t>Отвар шиповника</t>
  </si>
  <si>
    <t>Шиповник сушеный</t>
  </si>
  <si>
    <t>Хлеб</t>
  </si>
  <si>
    <t>Картофель тушеный с овощами</t>
  </si>
  <si>
    <t>1/8а</t>
  </si>
  <si>
    <t>11/99</t>
  </si>
  <si>
    <t>Пирожок с капустой</t>
  </si>
  <si>
    <t>Начинка-фарш:</t>
  </si>
  <si>
    <t>Углеводы</t>
  </si>
  <si>
    <t xml:space="preserve">                               </t>
  </si>
  <si>
    <t>Продукты</t>
  </si>
  <si>
    <t>молоко</t>
  </si>
  <si>
    <t>творог</t>
  </si>
  <si>
    <t>сметана</t>
  </si>
  <si>
    <t>сыр</t>
  </si>
  <si>
    <t>мясо</t>
  </si>
  <si>
    <t>птица</t>
  </si>
  <si>
    <t>хлеб пш.</t>
  </si>
  <si>
    <t>хлеб рж.</t>
  </si>
  <si>
    <t>крупы</t>
  </si>
  <si>
    <t>макарон.из</t>
  </si>
  <si>
    <t>мука пшен</t>
  </si>
  <si>
    <t>масло слив</t>
  </si>
  <si>
    <t>масло раст</t>
  </si>
  <si>
    <t>конд.изд</t>
  </si>
  <si>
    <t>чай</t>
  </si>
  <si>
    <t>какао</t>
  </si>
  <si>
    <t>рыба</t>
  </si>
  <si>
    <t>яйцо</t>
  </si>
  <si>
    <t>картофель</t>
  </si>
  <si>
    <t>овощи, зелень</t>
  </si>
  <si>
    <t>фрукты</t>
  </si>
  <si>
    <t>сухофрукты</t>
  </si>
  <si>
    <t>соки</t>
  </si>
  <si>
    <t>сахар</t>
  </si>
  <si>
    <t>Норма</t>
  </si>
  <si>
    <t>за 10 дней</t>
  </si>
  <si>
    <t>ср.за 1 день</t>
  </si>
  <si>
    <t xml:space="preserve"> +/- к норме</t>
  </si>
  <si>
    <t xml:space="preserve"> - </t>
  </si>
  <si>
    <t xml:space="preserve"> -</t>
  </si>
  <si>
    <t>Дни</t>
  </si>
  <si>
    <t>белки</t>
  </si>
  <si>
    <t>жиры</t>
  </si>
  <si>
    <t>углеводы</t>
  </si>
  <si>
    <t>энергетическая ценность</t>
  </si>
  <si>
    <t>30/5</t>
  </si>
  <si>
    <t xml:space="preserve">                       </t>
  </si>
  <si>
    <t>120</t>
  </si>
  <si>
    <t>Хлеб пшеничный с маслом, сыром</t>
  </si>
  <si>
    <t>НАБОР ПРОДУКТОВ ЗА 10 ДНЕЙ ЯСЛИ</t>
  </si>
  <si>
    <t>КАЛОРИЙНОСТЬ ЗА 10 ДНЕЙ ЯСЛИ</t>
  </si>
  <si>
    <t>НАБОР ПРОДУКТОВ ЗА 10 ДНЕЙ САД</t>
  </si>
  <si>
    <t>КАЛОРИЙНОСТЬ ЗА 10 ДНЕЙ САД</t>
  </si>
  <si>
    <t>День 1 – ый (понедельник) САД</t>
  </si>
  <si>
    <t>День 1 – ый (понедельник) ЯСЛИ</t>
  </si>
  <si>
    <t>День 2 – ой (вторник) САД</t>
  </si>
  <si>
    <t>День 2 – ой (вторник) ЯСЛИ</t>
  </si>
  <si>
    <t>День 3 – ий (среда) ЯСЛИ</t>
  </si>
  <si>
    <t>День 3 – ий (среда) САД</t>
  </si>
  <si>
    <t>День 4 – ый (четверг) ЯСЛИ</t>
  </si>
  <si>
    <t>День 4 – ый (четверг) САД</t>
  </si>
  <si>
    <t>День 5 – ый (пятница) ЯСЛИ</t>
  </si>
  <si>
    <t>День 5 – ый (пятница) САД</t>
  </si>
  <si>
    <t>День 6 – ой (понедельник) ЯСЛИ</t>
  </si>
  <si>
    <t>День 6 – ой (понедельник) САД</t>
  </si>
  <si>
    <t>День 7 – ой (вторник) ЯСЛИ</t>
  </si>
  <si>
    <t>День 7 – ой (вторник) САД</t>
  </si>
  <si>
    <t>День 8 – ой (среда) ЯСЛИ</t>
  </si>
  <si>
    <t>День 8 – ой (среда) САД</t>
  </si>
  <si>
    <t>День 9 – ый (четверг) ЯСЛИ</t>
  </si>
  <si>
    <t>День 9 – ый (четверг) САД</t>
  </si>
  <si>
    <t>День 10 – ый (пятница) ЯСЛИ</t>
  </si>
  <si>
    <t>День 10 – ый (пятница) САД</t>
  </si>
  <si>
    <t>соль</t>
  </si>
  <si>
    <t>дрожжи</t>
  </si>
  <si>
    <t>кофейный напиток</t>
  </si>
  <si>
    <t xml:space="preserve">Чай сладкий </t>
  </si>
  <si>
    <t>1/19</t>
  </si>
  <si>
    <t>1/2</t>
  </si>
  <si>
    <t>1/15</t>
  </si>
  <si>
    <t>2/26</t>
  </si>
  <si>
    <t>12/102</t>
  </si>
  <si>
    <t>2/24</t>
  </si>
  <si>
    <t>12/10</t>
  </si>
  <si>
    <t>Зеленый горошек с маслом</t>
  </si>
  <si>
    <t>Салат из моркови с изюмом  и растительным маслом</t>
  </si>
  <si>
    <t xml:space="preserve">165                                      </t>
  </si>
  <si>
    <t>масло сливочное</t>
  </si>
  <si>
    <t>Салат из моркови с изюмом и растительным маслом</t>
  </si>
  <si>
    <t>165</t>
  </si>
  <si>
    <t>изюм</t>
  </si>
  <si>
    <t>1\2</t>
  </si>
  <si>
    <t>отвар из шиповника</t>
  </si>
  <si>
    <t>2\19</t>
  </si>
  <si>
    <t>1\15</t>
  </si>
  <si>
    <t>2\26</t>
  </si>
  <si>
    <t>2\226</t>
  </si>
  <si>
    <t>Суфле рыбное</t>
  </si>
  <si>
    <t>1\11</t>
  </si>
  <si>
    <t>11/6</t>
  </si>
  <si>
    <t xml:space="preserve">                              </t>
  </si>
  <si>
    <t>хлеб пшеничный с маслом</t>
  </si>
  <si>
    <t>хле пшеничный</t>
  </si>
  <si>
    <t>№98,112</t>
  </si>
  <si>
    <t>морковь</t>
  </si>
  <si>
    <t xml:space="preserve">хлеб пшеничный </t>
  </si>
  <si>
    <t>салат из зеленого горошка с маслом</t>
  </si>
  <si>
    <t>зеленый горошек</t>
  </si>
  <si>
    <t>лук</t>
  </si>
  <si>
    <t>масло растительное</t>
  </si>
  <si>
    <t>64</t>
  </si>
  <si>
    <t>41,5</t>
  </si>
  <si>
    <t>98,112</t>
  </si>
  <si>
    <t>5</t>
  </si>
  <si>
    <t>ряженка</t>
  </si>
  <si>
    <t>ряжянка</t>
  </si>
  <si>
    <t>Запеканка из творога с изюмомом</t>
  </si>
  <si>
    <t>3</t>
  </si>
  <si>
    <t>7/65</t>
  </si>
  <si>
    <t>Запеканка из творога с изюмом</t>
  </si>
  <si>
    <t>5,41</t>
  </si>
  <si>
    <t xml:space="preserve">20/15          </t>
  </si>
  <si>
    <t>6</t>
  </si>
  <si>
    <t>4/40</t>
  </si>
  <si>
    <t>20/15</t>
  </si>
  <si>
    <t>140а</t>
  </si>
  <si>
    <t>5,27,41</t>
  </si>
  <si>
    <t>десерт творожный с бананом</t>
  </si>
  <si>
    <t>196</t>
  </si>
  <si>
    <t>вермишель молочная</t>
  </si>
  <si>
    <t>19/150</t>
  </si>
  <si>
    <t>хлеб пшеничный с маслом и сыром</t>
  </si>
  <si>
    <t>5,41,27</t>
  </si>
  <si>
    <t>хлеб пшеничный</t>
  </si>
  <si>
    <t xml:space="preserve">17/13        </t>
  </si>
  <si>
    <t>5.41</t>
  </si>
  <si>
    <t>48</t>
  </si>
  <si>
    <t>55</t>
  </si>
  <si>
    <t>27</t>
  </si>
  <si>
    <t>Хлеб пшеничный с маслом , сыром</t>
  </si>
  <si>
    <t>146</t>
  </si>
  <si>
    <t>201</t>
  </si>
  <si>
    <t>140</t>
  </si>
  <si>
    <t>95</t>
  </si>
  <si>
    <t>116</t>
  </si>
  <si>
    <t>12</t>
  </si>
  <si>
    <t>0.75</t>
  </si>
  <si>
    <t>31.15</t>
  </si>
  <si>
    <t>70.5</t>
  </si>
  <si>
    <t>5/512</t>
  </si>
  <si>
    <t>1/110</t>
  </si>
  <si>
    <t>пастила</t>
  </si>
  <si>
    <t>30/5/15</t>
  </si>
  <si>
    <t>50/7</t>
  </si>
  <si>
    <t>11/96</t>
  </si>
  <si>
    <t>108,115а</t>
  </si>
  <si>
    <t>2 26</t>
  </si>
  <si>
    <t>яблоко</t>
  </si>
  <si>
    <t>яблоко свежее</t>
  </si>
  <si>
    <t>Салат из моркови с раст.маслом</t>
  </si>
  <si>
    <t>раст.масло</t>
  </si>
  <si>
    <t>30/9/10</t>
  </si>
  <si>
    <t>30 5</t>
  </si>
  <si>
    <t>20 4</t>
  </si>
  <si>
    <t>30 7 15</t>
  </si>
  <si>
    <t>30 5 10</t>
  </si>
  <si>
    <t>20 5 15</t>
  </si>
  <si>
    <t>30 7 10</t>
  </si>
  <si>
    <t>20 4 14</t>
  </si>
  <si>
    <t>20 05 10</t>
  </si>
  <si>
    <t>апельсин</t>
  </si>
  <si>
    <t>20/4</t>
  </si>
  <si>
    <t>30./5</t>
  </si>
  <si>
    <t>20./10,4</t>
  </si>
  <si>
    <t>Чай с</t>
  </si>
  <si>
    <t xml:space="preserve">Чай </t>
  </si>
  <si>
    <t>вафля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</si>
</sst>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i/>
      <u val="single"/>
      <sz val="18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sz val="18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i/>
      <u val="single"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C00000"/>
      <name val="Calibri"/>
      <family val="2"/>
    </font>
    <font>
      <b/>
      <i/>
      <u val="single"/>
      <sz val="18"/>
      <color theme="1"/>
      <name val="Calibri"/>
      <family val="2"/>
    </font>
    <font>
      <sz val="18"/>
      <color theme="1"/>
      <name val="Calibri"/>
      <family val="2"/>
    </font>
    <font>
      <b/>
      <i/>
      <u val="single"/>
      <sz val="16"/>
      <color theme="1"/>
      <name val="Calibri"/>
      <family val="2"/>
    </font>
    <font>
      <b/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>
        <color indexed="63"/>
      </bottom>
    </border>
    <border>
      <left/>
      <right style="medium">
        <color rgb="FF000000"/>
      </right>
      <top/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0" fillId="0" borderId="18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49" fontId="39" fillId="0" borderId="15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49" fontId="49" fillId="0" borderId="13" xfId="0" applyNumberFormat="1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49" fontId="50" fillId="0" borderId="0" xfId="0" applyNumberFormat="1" applyFont="1" applyBorder="1" applyAlignment="1">
      <alignment horizontal="center" vertical="top" wrapText="1"/>
    </xf>
    <xf numFmtId="0" fontId="50" fillId="0" borderId="2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39" fillId="0" borderId="29" xfId="0" applyNumberFormat="1" applyFont="1" applyBorder="1" applyAlignment="1">
      <alignment horizontal="center" vertical="center" wrapText="1"/>
    </xf>
    <xf numFmtId="0" fontId="39" fillId="0" borderId="23" xfId="0" applyNumberFormat="1" applyFon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39" fillId="0" borderId="32" xfId="0" applyNumberFormat="1" applyFon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49" fontId="39" fillId="0" borderId="24" xfId="0" applyNumberFormat="1" applyFont="1" applyBorder="1" applyAlignment="1">
      <alignment horizontal="center" vertical="center" wrapText="1" shrinkToFit="1"/>
    </xf>
    <xf numFmtId="49" fontId="39" fillId="0" borderId="24" xfId="0" applyNumberFormat="1" applyFont="1" applyBorder="1" applyAlignment="1">
      <alignment horizontal="center" vertical="center" wrapText="1"/>
    </xf>
    <xf numFmtId="0" fontId="39" fillId="0" borderId="24" xfId="0" applyNumberFormat="1" applyFont="1" applyBorder="1" applyAlignment="1">
      <alignment horizontal="center" vertical="center"/>
    </xf>
    <xf numFmtId="0" fontId="39" fillId="0" borderId="25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39" fillId="0" borderId="33" xfId="0" applyNumberFormat="1" applyFon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39" fillId="0" borderId="35" xfId="0" applyNumberFormat="1" applyFon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39" fillId="0" borderId="18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49" fontId="39" fillId="0" borderId="37" xfId="0" applyNumberFormat="1" applyFon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/>
    </xf>
    <xf numFmtId="0" fontId="39" fillId="0" borderId="29" xfId="0" applyNumberFormat="1" applyFon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39" fillId="0" borderId="27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39" fillId="0" borderId="33" xfId="0" applyNumberFormat="1" applyFont="1" applyBorder="1" applyAlignment="1">
      <alignment horizontal="center" vertical="center" wrapText="1"/>
    </xf>
    <xf numFmtId="0" fontId="48" fillId="0" borderId="30" xfId="0" applyNumberFormat="1" applyFont="1" applyBorder="1" applyAlignment="1">
      <alignment horizontal="center" vertical="center"/>
    </xf>
    <xf numFmtId="49" fontId="48" fillId="0" borderId="33" xfId="0" applyNumberFormat="1" applyFont="1" applyBorder="1" applyAlignment="1">
      <alignment horizontal="center" vertical="center" wrapText="1"/>
    </xf>
    <xf numFmtId="0" fontId="48" fillId="0" borderId="33" xfId="0" applyNumberFormat="1" applyFont="1" applyBorder="1" applyAlignment="1">
      <alignment horizontal="center" vertical="center"/>
    </xf>
    <xf numFmtId="0" fontId="48" fillId="0" borderId="34" xfId="0" applyNumberFormat="1" applyFon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39" fillId="0" borderId="23" xfId="0" applyNumberFormat="1" applyFont="1" applyBorder="1" applyAlignment="1">
      <alignment horizontal="center" vertical="center" wrapText="1"/>
    </xf>
    <xf numFmtId="0" fontId="39" fillId="0" borderId="24" xfId="0" applyNumberFormat="1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39" fillId="0" borderId="33" xfId="0" applyNumberFormat="1" applyFont="1" applyBorder="1" applyAlignment="1">
      <alignment horizontal="center" vertical="center" wrapText="1"/>
    </xf>
    <xf numFmtId="0" fontId="39" fillId="0" borderId="27" xfId="0" applyNumberFormat="1" applyFon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  <xf numFmtId="0" fontId="39" fillId="0" borderId="35" xfId="0" applyNumberFormat="1" applyFont="1" applyBorder="1" applyAlignment="1">
      <alignment horizontal="center" vertical="center" wrapText="1"/>
    </xf>
    <xf numFmtId="0" fontId="0" fillId="0" borderId="36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39" fillId="0" borderId="29" xfId="0" applyNumberFormat="1" applyFont="1" applyBorder="1" applyAlignment="1">
      <alignment horizontal="center" vertical="center" wrapText="1"/>
    </xf>
    <xf numFmtId="0" fontId="0" fillId="0" borderId="38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39" fillId="0" borderId="18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39" fillId="0" borderId="32" xfId="0" applyNumberFormat="1" applyFont="1" applyBorder="1" applyAlignment="1">
      <alignment horizontal="center" vertical="center" wrapText="1"/>
    </xf>
    <xf numFmtId="0" fontId="39" fillId="0" borderId="33" xfId="0" applyNumberFormat="1" applyFont="1" applyBorder="1" applyAlignment="1">
      <alignment horizontal="left" vertical="center" wrapText="1"/>
    </xf>
    <xf numFmtId="0" fontId="48" fillId="0" borderId="30" xfId="0" applyNumberFormat="1" applyFont="1" applyBorder="1" applyAlignment="1">
      <alignment horizontal="center" vertical="center" wrapText="1"/>
    </xf>
    <xf numFmtId="0" fontId="48" fillId="0" borderId="33" xfId="0" applyNumberFormat="1" applyFont="1" applyBorder="1" applyAlignment="1">
      <alignment horizontal="center" vertical="center" wrapText="1"/>
    </xf>
    <xf numFmtId="0" fontId="48" fillId="0" borderId="34" xfId="0" applyNumberFormat="1" applyFont="1" applyBorder="1" applyAlignment="1">
      <alignment horizontal="center" vertical="center" wrapText="1"/>
    </xf>
    <xf numFmtId="0" fontId="48" fillId="0" borderId="33" xfId="0" applyFont="1" applyBorder="1" applyAlignment="1">
      <alignment/>
    </xf>
    <xf numFmtId="0" fontId="48" fillId="0" borderId="33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39" fillId="0" borderId="35" xfId="0" applyFont="1" applyBorder="1" applyAlignment="1">
      <alignment/>
    </xf>
    <xf numFmtId="0" fontId="39" fillId="0" borderId="37" xfId="0" applyNumberFormat="1" applyFont="1" applyBorder="1" applyAlignment="1">
      <alignment horizontal="center" vertical="center" wrapText="1"/>
    </xf>
    <xf numFmtId="0" fontId="0" fillId="0" borderId="37" xfId="0" applyNumberFormat="1" applyBorder="1" applyAlignment="1">
      <alignment horizontal="center" vertical="center" wrapText="1"/>
    </xf>
    <xf numFmtId="0" fontId="50" fillId="0" borderId="0" xfId="0" applyNumberFormat="1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39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39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39" fillId="0" borderId="18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48" fillId="0" borderId="30" xfId="0" applyFont="1" applyBorder="1" applyAlignment="1">
      <alignment/>
    </xf>
    <xf numFmtId="0" fontId="48" fillId="0" borderId="33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49" fontId="39" fillId="0" borderId="33" xfId="0" applyNumberFormat="1" applyFont="1" applyBorder="1" applyAlignment="1">
      <alignment horizontal="left" vertical="center" wrapText="1"/>
    </xf>
    <xf numFmtId="0" fontId="39" fillId="0" borderId="42" xfId="0" applyFont="1" applyBorder="1" applyAlignment="1">
      <alignment horizontal="center" vertical="center" wrapText="1"/>
    </xf>
    <xf numFmtId="49" fontId="39" fillId="0" borderId="43" xfId="0" applyNumberFormat="1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49" fontId="48" fillId="0" borderId="29" xfId="0" applyNumberFormat="1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 wrapText="1"/>
    </xf>
    <xf numFmtId="49" fontId="48" fillId="0" borderId="24" xfId="0" applyNumberFormat="1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49" fontId="48" fillId="0" borderId="11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49" fontId="48" fillId="0" borderId="13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0" fillId="0" borderId="23" xfId="0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39" fillId="0" borderId="39" xfId="0" applyNumberFormat="1" applyFont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 wrapText="1"/>
    </xf>
    <xf numFmtId="0" fontId="50" fillId="0" borderId="17" xfId="0" applyNumberFormat="1" applyFont="1" applyBorder="1" applyAlignment="1">
      <alignment horizontal="center" vertical="center" wrapText="1"/>
    </xf>
    <xf numFmtId="49" fontId="50" fillId="0" borderId="18" xfId="0" applyNumberFormat="1" applyFont="1" applyBorder="1" applyAlignment="1">
      <alignment horizontal="center" vertical="center" wrapText="1"/>
    </xf>
    <xf numFmtId="0" fontId="50" fillId="0" borderId="18" xfId="0" applyNumberFormat="1" applyFont="1" applyBorder="1" applyAlignment="1">
      <alignment horizontal="center" vertical="center" wrapText="1"/>
    </xf>
    <xf numFmtId="0" fontId="50" fillId="0" borderId="16" xfId="0" applyNumberFormat="1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49" fontId="48" fillId="0" borderId="35" xfId="0" applyNumberFormat="1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49" fontId="50" fillId="0" borderId="20" xfId="0" applyNumberFormat="1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39" fillId="0" borderId="42" xfId="0" applyNumberFormat="1" applyFont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 vertical="center" wrapText="1"/>
    </xf>
    <xf numFmtId="0" fontId="39" fillId="0" borderId="43" xfId="0" applyNumberFormat="1" applyFont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49" fontId="50" fillId="0" borderId="27" xfId="0" applyNumberFormat="1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1" fillId="0" borderId="33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1" fillId="0" borderId="45" xfId="0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47" xfId="0" applyFont="1" applyBorder="1" applyAlignment="1">
      <alignment horizontal="left"/>
    </xf>
    <xf numFmtId="0" fontId="52" fillId="0" borderId="48" xfId="0" applyFont="1" applyBorder="1" applyAlignment="1">
      <alignment horizontal="left"/>
    </xf>
    <xf numFmtId="0" fontId="52" fillId="0" borderId="49" xfId="0" applyFont="1" applyBorder="1" applyAlignment="1">
      <alignment horizontal="left"/>
    </xf>
    <xf numFmtId="0" fontId="51" fillId="0" borderId="38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50" xfId="0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2" fillId="0" borderId="49" xfId="0" applyFont="1" applyBorder="1" applyAlignment="1">
      <alignment horizontal="center"/>
    </xf>
    <xf numFmtId="2" fontId="51" fillId="0" borderId="33" xfId="0" applyNumberFormat="1" applyFont="1" applyBorder="1" applyAlignment="1">
      <alignment horizontal="center"/>
    </xf>
    <xf numFmtId="0" fontId="0" fillId="0" borderId="52" xfId="0" applyBorder="1" applyAlignment="1">
      <alignment wrapText="1"/>
    </xf>
    <xf numFmtId="0" fontId="52" fillId="0" borderId="53" xfId="0" applyFont="1" applyBorder="1" applyAlignment="1">
      <alignment horizontal="center"/>
    </xf>
    <xf numFmtId="0" fontId="52" fillId="0" borderId="43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45" xfId="0" applyBorder="1" applyAlignment="1">
      <alignment/>
    </xf>
    <xf numFmtId="0" fontId="52" fillId="0" borderId="55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48" xfId="0" applyBorder="1" applyAlignment="1">
      <alignment/>
    </xf>
    <xf numFmtId="164" fontId="0" fillId="0" borderId="27" xfId="0" applyNumberFormat="1" applyBorder="1" applyAlignment="1">
      <alignment/>
    </xf>
    <xf numFmtId="0" fontId="0" fillId="0" borderId="46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49" fontId="0" fillId="0" borderId="46" xfId="0" applyNumberFormat="1" applyBorder="1" applyAlignment="1">
      <alignment horizontal="center" vertical="top" wrapText="1"/>
    </xf>
    <xf numFmtId="0" fontId="39" fillId="0" borderId="46" xfId="0" applyFont="1" applyBorder="1" applyAlignment="1">
      <alignment horizontal="center" vertical="top" wrapText="1"/>
    </xf>
    <xf numFmtId="1" fontId="51" fillId="0" borderId="38" xfId="0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0" fillId="0" borderId="57" xfId="0" applyBorder="1" applyAlignment="1">
      <alignment horizontal="center" vertical="top" wrapText="1"/>
    </xf>
    <xf numFmtId="0" fontId="39" fillId="0" borderId="57" xfId="0" applyFont="1" applyBorder="1" applyAlignment="1">
      <alignment horizontal="center" vertical="top" wrapText="1"/>
    </xf>
    <xf numFmtId="0" fontId="0" fillId="0" borderId="46" xfId="0" applyBorder="1" applyAlignment="1">
      <alignment/>
    </xf>
    <xf numFmtId="49" fontId="0" fillId="0" borderId="58" xfId="0" applyNumberFormat="1" applyBorder="1" applyAlignment="1">
      <alignment horizontal="center" vertical="top" wrapText="1"/>
    </xf>
    <xf numFmtId="0" fontId="0" fillId="0" borderId="59" xfId="0" applyBorder="1" applyAlignment="1">
      <alignment horizontal="center" vertical="center" wrapText="1"/>
    </xf>
    <xf numFmtId="49" fontId="0" fillId="0" borderId="57" xfId="0" applyNumberForma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49" fontId="39" fillId="0" borderId="57" xfId="0" applyNumberFormat="1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30" xfId="0" applyBorder="1" applyAlignment="1">
      <alignment vertical="top" wrapText="1"/>
    </xf>
    <xf numFmtId="49" fontId="0" fillId="0" borderId="33" xfId="0" applyNumberForma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39" fillId="0" borderId="33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33" xfId="0" applyBorder="1" applyAlignment="1">
      <alignment horizontal="center" vertical="top" wrapText="1"/>
    </xf>
    <xf numFmtId="49" fontId="0" fillId="0" borderId="29" xfId="0" applyNumberFormat="1" applyFont="1" applyBorder="1" applyAlignment="1">
      <alignment horizontal="center" vertical="center" wrapText="1"/>
    </xf>
    <xf numFmtId="165" fontId="51" fillId="0" borderId="45" xfId="0" applyNumberFormat="1" applyFont="1" applyBorder="1" applyAlignment="1">
      <alignment horizontal="center"/>
    </xf>
    <xf numFmtId="165" fontId="51" fillId="0" borderId="33" xfId="0" applyNumberFormat="1" applyFont="1" applyBorder="1" applyAlignment="1">
      <alignment horizontal="center"/>
    </xf>
    <xf numFmtId="0" fontId="52" fillId="0" borderId="61" xfId="0" applyFont="1" applyBorder="1" applyAlignment="1">
      <alignment horizontal="left"/>
    </xf>
    <xf numFmtId="0" fontId="52" fillId="0" borderId="61" xfId="0" applyFont="1" applyBorder="1" applyAlignment="1">
      <alignment horizontal="center"/>
    </xf>
    <xf numFmtId="0" fontId="51" fillId="0" borderId="62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33" xfId="0" applyNumberFormat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17" fontId="39" fillId="0" borderId="33" xfId="0" applyNumberFormat="1" applyFont="1" applyBorder="1" applyAlignment="1">
      <alignment horizontal="center" vertical="center" wrapText="1"/>
    </xf>
    <xf numFmtId="49" fontId="54" fillId="0" borderId="29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49" fontId="24" fillId="0" borderId="24" xfId="0" applyNumberFormat="1" applyFont="1" applyBorder="1" applyAlignment="1">
      <alignment horizontal="center" vertical="center" wrapText="1"/>
    </xf>
    <xf numFmtId="0" fontId="24" fillId="0" borderId="24" xfId="0" applyNumberFormat="1" applyFont="1" applyBorder="1" applyAlignment="1">
      <alignment horizontal="center" vertical="center" wrapText="1"/>
    </xf>
    <xf numFmtId="0" fontId="24" fillId="0" borderId="29" xfId="0" applyNumberFormat="1" applyFont="1" applyBorder="1" applyAlignment="1">
      <alignment horizontal="center" vertical="center" wrapText="1"/>
    </xf>
    <xf numFmtId="16" fontId="39" fillId="0" borderId="24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16" fontId="0" fillId="0" borderId="29" xfId="0" applyNumberForma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14" fontId="39" fillId="0" borderId="29" xfId="0" applyNumberFormat="1" applyFont="1" applyBorder="1" applyAlignment="1">
      <alignment horizontal="center" vertical="center" wrapText="1"/>
    </xf>
    <xf numFmtId="16" fontId="39" fillId="0" borderId="24" xfId="0" applyNumberFormat="1" applyFont="1" applyBorder="1" applyAlignment="1">
      <alignment horizontal="center" vertical="center"/>
    </xf>
    <xf numFmtId="16" fontId="39" fillId="0" borderId="29" xfId="0" applyNumberFormat="1" applyFont="1" applyBorder="1" applyAlignment="1">
      <alignment horizontal="center" vertical="center" wrapText="1"/>
    </xf>
    <xf numFmtId="14" fontId="39" fillId="0" borderId="24" xfId="0" applyNumberFormat="1" applyFont="1" applyBorder="1" applyAlignment="1">
      <alignment horizontal="center" vertical="center" wrapText="1"/>
    </xf>
    <xf numFmtId="49" fontId="55" fillId="0" borderId="58" xfId="0" applyNumberFormat="1" applyFont="1" applyBorder="1" applyAlignment="1">
      <alignment horizontal="center"/>
    </xf>
    <xf numFmtId="49" fontId="0" fillId="0" borderId="58" xfId="0" applyNumberFormat="1" applyBorder="1" applyAlignment="1">
      <alignment/>
    </xf>
    <xf numFmtId="0" fontId="0" fillId="0" borderId="63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55" fillId="0" borderId="64" xfId="0" applyFont="1" applyBorder="1" applyAlignment="1">
      <alignment horizontal="center" vertical="top" wrapText="1"/>
    </xf>
    <xf numFmtId="0" fontId="56" fillId="0" borderId="65" xfId="0" applyFont="1" applyBorder="1" applyAlignment="1">
      <alignment horizontal="center" vertical="top" wrapText="1"/>
    </xf>
    <xf numFmtId="0" fontId="56" fillId="0" borderId="66" xfId="0" applyFont="1" applyBorder="1" applyAlignment="1">
      <alignment horizontal="center" vertical="top" wrapText="1"/>
    </xf>
    <xf numFmtId="0" fontId="57" fillId="0" borderId="64" xfId="0" applyFont="1" applyBorder="1" applyAlignment="1">
      <alignment horizontal="center" vertical="top" wrapText="1"/>
    </xf>
    <xf numFmtId="0" fontId="57" fillId="0" borderId="65" xfId="0" applyFont="1" applyBorder="1" applyAlignment="1">
      <alignment horizontal="center" vertical="top" wrapText="1"/>
    </xf>
    <xf numFmtId="0" fontId="57" fillId="0" borderId="66" xfId="0" applyFont="1" applyBorder="1" applyAlignment="1">
      <alignment horizontal="center" vertical="top" wrapText="1"/>
    </xf>
    <xf numFmtId="0" fontId="0" fillId="0" borderId="6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5" fillId="0" borderId="17" xfId="0" applyNumberFormat="1" applyFont="1" applyBorder="1" applyAlignment="1">
      <alignment horizontal="center" vertical="top" wrapText="1"/>
    </xf>
    <xf numFmtId="49" fontId="55" fillId="0" borderId="18" xfId="0" applyNumberFormat="1" applyFont="1" applyBorder="1" applyAlignment="1">
      <alignment horizontal="center" vertical="top" wrapText="1"/>
    </xf>
    <xf numFmtId="49" fontId="55" fillId="0" borderId="16" xfId="0" applyNumberFormat="1" applyFont="1" applyBorder="1" applyAlignment="1">
      <alignment horizontal="center" vertical="top" wrapText="1"/>
    </xf>
    <xf numFmtId="49" fontId="55" fillId="0" borderId="67" xfId="0" applyNumberFormat="1" applyFont="1" applyBorder="1" applyAlignment="1">
      <alignment horizontal="center" vertical="top" wrapText="1"/>
    </xf>
    <xf numFmtId="49" fontId="55" fillId="0" borderId="68" xfId="0" applyNumberFormat="1" applyFont="1" applyBorder="1" applyAlignment="1">
      <alignment horizontal="center" vertical="top" wrapText="1"/>
    </xf>
    <xf numFmtId="49" fontId="55" fillId="0" borderId="69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63" xfId="0" applyBorder="1" applyAlignment="1">
      <alignment vertical="center" textRotation="90" wrapText="1"/>
    </xf>
    <xf numFmtId="0" fontId="0" fillId="0" borderId="12" xfId="0" applyBorder="1" applyAlignment="1">
      <alignment vertical="center" textRotation="90" wrapText="1"/>
    </xf>
    <xf numFmtId="0" fontId="0" fillId="0" borderId="70" xfId="0" applyBorder="1" applyAlignment="1">
      <alignment horizontal="center" vertical="center" wrapText="1"/>
    </xf>
    <xf numFmtId="49" fontId="55" fillId="0" borderId="71" xfId="0" applyNumberFormat="1" applyFont="1" applyBorder="1" applyAlignment="1">
      <alignment horizontal="center"/>
    </xf>
    <xf numFmtId="49" fontId="55" fillId="0" borderId="72" xfId="0" applyNumberFormat="1" applyFont="1" applyBorder="1" applyAlignment="1">
      <alignment horizontal="center"/>
    </xf>
    <xf numFmtId="49" fontId="55" fillId="0" borderId="73" xfId="0" applyNumberFormat="1" applyFont="1" applyBorder="1" applyAlignment="1">
      <alignment horizontal="center"/>
    </xf>
    <xf numFmtId="0" fontId="55" fillId="0" borderId="74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75" xfId="0" applyFont="1" applyBorder="1" applyAlignment="1">
      <alignment horizontal="center" vertical="center" wrapText="1"/>
    </xf>
    <xf numFmtId="0" fontId="55" fillId="0" borderId="76" xfId="0" applyNumberFormat="1" applyFont="1" applyBorder="1" applyAlignment="1">
      <alignment horizontal="center" vertical="center" wrapText="1"/>
    </xf>
    <xf numFmtId="0" fontId="55" fillId="0" borderId="77" xfId="0" applyFont="1" applyBorder="1" applyAlignment="1">
      <alignment horizontal="center" vertical="center" wrapText="1"/>
    </xf>
    <xf numFmtId="0" fontId="55" fillId="0" borderId="78" xfId="0" applyFont="1" applyBorder="1" applyAlignment="1">
      <alignment horizontal="center" vertical="center" wrapText="1"/>
    </xf>
    <xf numFmtId="0" fontId="55" fillId="0" borderId="71" xfId="0" applyFont="1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55" fillId="0" borderId="7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5" fillId="0" borderId="72" xfId="0" applyFont="1" applyBorder="1" applyAlignment="1">
      <alignment horizontal="center" vertical="center" wrapText="1"/>
    </xf>
    <xf numFmtId="0" fontId="55" fillId="0" borderId="73" xfId="0" applyFont="1" applyBorder="1" applyAlignment="1">
      <alignment horizontal="center" vertical="center" wrapText="1"/>
    </xf>
    <xf numFmtId="49" fontId="55" fillId="0" borderId="58" xfId="0" applyNumberFormat="1" applyFon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49" fontId="55" fillId="0" borderId="71" xfId="0" applyNumberFormat="1" applyFont="1" applyBorder="1" applyAlignment="1">
      <alignment horizontal="center" vertical="center"/>
    </xf>
    <xf numFmtId="49" fontId="55" fillId="0" borderId="72" xfId="0" applyNumberFormat="1" applyFont="1" applyBorder="1" applyAlignment="1">
      <alignment horizontal="center" vertical="center"/>
    </xf>
    <xf numFmtId="49" fontId="55" fillId="0" borderId="73" xfId="0" applyNumberFormat="1" applyFont="1" applyBorder="1" applyAlignment="1">
      <alignment horizontal="center" vertical="center"/>
    </xf>
    <xf numFmtId="0" fontId="55" fillId="0" borderId="72" xfId="0" applyFont="1" applyBorder="1" applyAlignment="1">
      <alignment horizontal="center" wrapText="1"/>
    </xf>
    <xf numFmtId="0" fontId="55" fillId="0" borderId="73" xfId="0" applyFont="1" applyBorder="1" applyAlignment="1">
      <alignment horizontal="center" wrapText="1"/>
    </xf>
    <xf numFmtId="0" fontId="56" fillId="0" borderId="72" xfId="0" applyFont="1" applyBorder="1" applyAlignment="1">
      <alignment horizontal="center" vertical="center" wrapText="1"/>
    </xf>
    <xf numFmtId="0" fontId="56" fillId="0" borderId="73" xfId="0" applyFont="1" applyBorder="1" applyAlignment="1">
      <alignment horizontal="center" vertical="center" wrapText="1"/>
    </xf>
    <xf numFmtId="49" fontId="55" fillId="0" borderId="17" xfId="0" applyNumberFormat="1" applyFont="1" applyBorder="1" applyAlignment="1">
      <alignment horizontal="center" vertical="center"/>
    </xf>
    <xf numFmtId="49" fontId="55" fillId="0" borderId="18" xfId="0" applyNumberFormat="1" applyFont="1" applyBorder="1" applyAlignment="1">
      <alignment horizontal="center" vertical="center"/>
    </xf>
    <xf numFmtId="49" fontId="55" fillId="0" borderId="16" xfId="0" applyNumberFormat="1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49" fontId="55" fillId="0" borderId="17" xfId="0" applyNumberFormat="1" applyFont="1" applyBorder="1" applyAlignment="1">
      <alignment horizontal="center"/>
    </xf>
    <xf numFmtId="49" fontId="0" fillId="0" borderId="18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55" fillId="0" borderId="71" xfId="0" applyNumberFormat="1" applyFont="1" applyBorder="1" applyAlignment="1">
      <alignment horizontal="center" vertical="center" wrapText="1"/>
    </xf>
    <xf numFmtId="49" fontId="55" fillId="0" borderId="72" xfId="0" applyNumberFormat="1" applyFont="1" applyBorder="1" applyAlignment="1">
      <alignment horizontal="center" vertical="center" wrapText="1"/>
    </xf>
    <xf numFmtId="49" fontId="55" fillId="0" borderId="73" xfId="0" applyNumberFormat="1" applyFont="1" applyBorder="1" applyAlignment="1">
      <alignment horizontal="center" vertical="center" wrapText="1"/>
    </xf>
    <xf numFmtId="49" fontId="0" fillId="0" borderId="72" xfId="0" applyNumberFormat="1" applyBorder="1" applyAlignment="1">
      <alignment horizontal="center" vertical="center" wrapText="1"/>
    </xf>
    <xf numFmtId="49" fontId="0" fillId="0" borderId="73" xfId="0" applyNumberFormat="1" applyBorder="1" applyAlignment="1">
      <alignment horizontal="center" vertical="center" wrapText="1"/>
    </xf>
    <xf numFmtId="0" fontId="58" fillId="0" borderId="72" xfId="0" applyFont="1" applyBorder="1" applyAlignment="1">
      <alignment horizontal="center" vertical="center" wrapText="1"/>
    </xf>
    <xf numFmtId="0" fontId="58" fillId="0" borderId="73" xfId="0" applyFont="1" applyBorder="1" applyAlignment="1">
      <alignment horizontal="center" vertical="center" wrapText="1"/>
    </xf>
    <xf numFmtId="49" fontId="55" fillId="0" borderId="71" xfId="0" applyNumberFormat="1" applyFont="1" applyBorder="1" applyAlignment="1">
      <alignment horizontal="center" wrapText="1"/>
    </xf>
    <xf numFmtId="49" fontId="0" fillId="0" borderId="72" xfId="0" applyNumberFormat="1" applyBorder="1" applyAlignment="1">
      <alignment horizontal="center" wrapText="1"/>
    </xf>
    <xf numFmtId="49" fontId="0" fillId="0" borderId="73" xfId="0" applyNumberForma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53" fillId="0" borderId="5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6"/>
  <sheetViews>
    <sheetView zoomScale="80" zoomScaleNormal="80" zoomScalePageLayoutView="0" workbookViewId="0" topLeftCell="A166">
      <selection activeCell="E138" sqref="E138"/>
    </sheetView>
  </sheetViews>
  <sheetFormatPr defaultColWidth="9.140625" defaultRowHeight="15"/>
  <cols>
    <col min="3" max="3" width="20.00390625" style="0" customWidth="1"/>
    <col min="7" max="7" width="13.140625" style="0" customWidth="1"/>
    <col min="8" max="8" width="13.57421875" style="0" customWidth="1"/>
    <col min="9" max="9" width="12.421875" style="0" customWidth="1"/>
    <col min="10" max="10" width="14.421875" style="0" customWidth="1"/>
  </cols>
  <sheetData>
    <row r="1" spans="1:10" ht="24" thickBot="1">
      <c r="A1" s="313" t="s">
        <v>270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62.25" customHeight="1">
      <c r="A2" s="315" t="s">
        <v>0</v>
      </c>
      <c r="B2" s="315" t="s">
        <v>1</v>
      </c>
      <c r="C2" s="323" t="s">
        <v>2</v>
      </c>
      <c r="D2" s="315" t="s">
        <v>18</v>
      </c>
      <c r="E2" s="315" t="s">
        <v>19</v>
      </c>
      <c r="F2" s="315" t="s">
        <v>3</v>
      </c>
      <c r="G2" s="315" t="s">
        <v>4</v>
      </c>
      <c r="H2" s="315" t="s">
        <v>5</v>
      </c>
      <c r="I2" s="315" t="s">
        <v>260</v>
      </c>
      <c r="J2" s="315" t="s">
        <v>20</v>
      </c>
    </row>
    <row r="3" spans="1:10" ht="15.75" thickBot="1">
      <c r="A3" s="316"/>
      <c r="B3" s="316"/>
      <c r="C3" s="324"/>
      <c r="D3" s="316"/>
      <c r="E3" s="316"/>
      <c r="F3" s="316"/>
      <c r="G3" s="316"/>
      <c r="H3" s="316"/>
      <c r="I3" s="316"/>
      <c r="J3" s="316"/>
    </row>
    <row r="4" spans="1:10" ht="21.75" thickBot="1">
      <c r="A4" s="320" t="s">
        <v>6</v>
      </c>
      <c r="B4" s="321"/>
      <c r="C4" s="321"/>
      <c r="D4" s="321"/>
      <c r="E4" s="321"/>
      <c r="F4" s="321"/>
      <c r="G4" s="321"/>
      <c r="H4" s="321"/>
      <c r="I4" s="321"/>
      <c r="J4" s="322"/>
    </row>
    <row r="5" spans="1:10" ht="30.75" thickBot="1">
      <c r="A5" s="24">
        <v>1</v>
      </c>
      <c r="B5" s="22" t="s">
        <v>327</v>
      </c>
      <c r="C5" s="290" t="s">
        <v>92</v>
      </c>
      <c r="D5" s="2"/>
      <c r="E5" s="2"/>
      <c r="F5" s="4">
        <v>200</v>
      </c>
      <c r="G5" s="2">
        <v>5.7</v>
      </c>
      <c r="H5" s="2">
        <v>4.82</v>
      </c>
      <c r="I5" s="2">
        <v>37.3</v>
      </c>
      <c r="J5" s="2">
        <v>215.38</v>
      </c>
    </row>
    <row r="6" spans="1:10" ht="15.75" thickBot="1">
      <c r="A6" s="1"/>
      <c r="B6" s="3"/>
      <c r="C6" s="2" t="s">
        <v>7</v>
      </c>
      <c r="D6" s="2">
        <v>20</v>
      </c>
      <c r="E6" s="2">
        <v>20</v>
      </c>
      <c r="F6" s="4"/>
      <c r="G6" s="2"/>
      <c r="H6" s="2"/>
      <c r="I6" s="2"/>
      <c r="J6" s="2"/>
    </row>
    <row r="7" spans="1:10" ht="15.75" thickBot="1">
      <c r="A7" s="1"/>
      <c r="B7" s="3"/>
      <c r="C7" s="2" t="s">
        <v>8</v>
      </c>
      <c r="D7" s="2">
        <v>3</v>
      </c>
      <c r="E7" s="2">
        <v>3</v>
      </c>
      <c r="F7" s="4"/>
      <c r="G7" s="2"/>
      <c r="H7" s="2"/>
      <c r="I7" s="2"/>
      <c r="J7" s="2"/>
    </row>
    <row r="8" spans="1:10" ht="15">
      <c r="A8" s="7"/>
      <c r="B8" s="8"/>
      <c r="C8" s="9" t="s">
        <v>227</v>
      </c>
      <c r="D8" s="293">
        <v>180</v>
      </c>
      <c r="E8" s="293">
        <v>180</v>
      </c>
      <c r="F8" s="20"/>
      <c r="G8" s="9"/>
      <c r="H8" s="9"/>
      <c r="I8" s="9"/>
      <c r="J8" s="9"/>
    </row>
    <row r="9" spans="1:10" ht="15.75" thickBot="1">
      <c r="A9" s="7"/>
      <c r="B9" s="8"/>
      <c r="C9" s="9" t="s">
        <v>9</v>
      </c>
      <c r="D9" s="9">
        <v>5</v>
      </c>
      <c r="E9" s="9">
        <v>5</v>
      </c>
      <c r="F9" s="20"/>
      <c r="G9" s="9"/>
      <c r="H9" s="9"/>
      <c r="I9" s="9"/>
      <c r="J9" s="9"/>
    </row>
    <row r="10" spans="1:10" ht="15.75" thickBot="1">
      <c r="A10" s="16"/>
      <c r="B10" s="17"/>
      <c r="C10" s="18"/>
      <c r="D10" s="18"/>
      <c r="E10" s="18"/>
      <c r="F10" s="21"/>
      <c r="G10" s="18"/>
      <c r="H10" s="18"/>
      <c r="I10" s="18"/>
      <c r="J10" s="15"/>
    </row>
    <row r="11" spans="1:10" ht="45.75" thickBot="1">
      <c r="A11" s="24">
        <v>2</v>
      </c>
      <c r="B11" s="22" t="s">
        <v>16</v>
      </c>
      <c r="C11" s="4" t="s">
        <v>10</v>
      </c>
      <c r="D11" s="2"/>
      <c r="E11" s="2"/>
      <c r="F11" s="4">
        <v>50</v>
      </c>
      <c r="G11" s="2">
        <v>1.61</v>
      </c>
      <c r="H11" s="2">
        <v>3.5</v>
      </c>
      <c r="I11" s="2">
        <v>4.8</v>
      </c>
      <c r="J11" s="2">
        <v>52.96</v>
      </c>
    </row>
    <row r="12" spans="1:10" ht="15.75" thickBot="1">
      <c r="A12" s="1"/>
      <c r="B12" s="3"/>
      <c r="C12" s="2" t="s">
        <v>11</v>
      </c>
      <c r="D12" s="2">
        <v>75</v>
      </c>
      <c r="E12" s="2">
        <v>46</v>
      </c>
      <c r="F12" s="4"/>
      <c r="G12" s="2"/>
      <c r="H12" s="2"/>
      <c r="I12" s="2"/>
      <c r="J12" s="2"/>
    </row>
    <row r="13" spans="1:10" ht="30.75" thickBot="1">
      <c r="A13" s="1"/>
      <c r="B13" s="3"/>
      <c r="C13" s="2" t="s">
        <v>12</v>
      </c>
      <c r="D13" s="2">
        <v>2</v>
      </c>
      <c r="E13" s="2">
        <v>2</v>
      </c>
      <c r="F13" s="4"/>
      <c r="G13" s="2"/>
      <c r="H13" s="2"/>
      <c r="I13" s="2"/>
      <c r="J13" s="2"/>
    </row>
    <row r="14" spans="1:10" ht="15.75" thickBot="1">
      <c r="A14" s="7"/>
      <c r="B14" s="8"/>
      <c r="C14" s="9" t="s">
        <v>8</v>
      </c>
      <c r="D14" s="9">
        <v>2</v>
      </c>
      <c r="E14" s="9">
        <v>2</v>
      </c>
      <c r="F14" s="20"/>
      <c r="G14" s="9"/>
      <c r="H14" s="9"/>
      <c r="I14" s="9"/>
      <c r="J14" s="9"/>
    </row>
    <row r="15" spans="1:10" ht="15.75" thickBot="1">
      <c r="A15" s="16"/>
      <c r="B15" s="17"/>
      <c r="C15" s="18"/>
      <c r="D15" s="18"/>
      <c r="E15" s="18"/>
      <c r="F15" s="21"/>
      <c r="G15" s="18"/>
      <c r="H15" s="18"/>
      <c r="I15" s="18"/>
      <c r="J15" s="15"/>
    </row>
    <row r="16" spans="1:10" ht="15.75" thickBot="1">
      <c r="A16" s="24">
        <v>3</v>
      </c>
      <c r="B16" s="22" t="s">
        <v>17</v>
      </c>
      <c r="C16" s="4" t="s">
        <v>13</v>
      </c>
      <c r="D16" s="2"/>
      <c r="E16" s="2"/>
      <c r="F16" s="4">
        <v>200</v>
      </c>
      <c r="G16" s="2"/>
      <c r="H16" s="2">
        <v>0.53</v>
      </c>
      <c r="I16" s="2">
        <v>6.5</v>
      </c>
      <c r="J16" s="2">
        <v>30.77</v>
      </c>
    </row>
    <row r="17" spans="1:10" ht="15.75" thickBot="1">
      <c r="A17" s="1"/>
      <c r="B17" s="3"/>
      <c r="C17" s="2" t="s">
        <v>14</v>
      </c>
      <c r="D17" s="2">
        <v>0.6</v>
      </c>
      <c r="E17" s="2">
        <v>0.6</v>
      </c>
      <c r="F17" s="4"/>
      <c r="G17" s="2"/>
      <c r="H17" s="2"/>
      <c r="I17" s="2"/>
      <c r="J17" s="2"/>
    </row>
    <row r="18" spans="1:10" ht="15.75" thickBot="1">
      <c r="A18" s="1"/>
      <c r="B18" s="3"/>
      <c r="C18" s="2" t="s">
        <v>8</v>
      </c>
      <c r="D18" s="2">
        <v>5</v>
      </c>
      <c r="E18" s="2">
        <v>5</v>
      </c>
      <c r="F18" s="4"/>
      <c r="G18" s="2"/>
      <c r="H18" s="2"/>
      <c r="I18" s="2"/>
      <c r="J18" s="2"/>
    </row>
    <row r="19" spans="1:10" ht="15.75" thickBot="1">
      <c r="A19" s="1"/>
      <c r="B19" s="3"/>
      <c r="C19" s="2"/>
      <c r="D19" s="2"/>
      <c r="E19" s="2"/>
      <c r="F19" s="4"/>
      <c r="G19" s="2"/>
      <c r="H19" s="2"/>
      <c r="I19" s="2"/>
      <c r="J19" s="2"/>
    </row>
    <row r="20" spans="1:10" ht="30.75" thickBot="1">
      <c r="A20" s="24">
        <v>4</v>
      </c>
      <c r="B20" s="22" t="s">
        <v>337</v>
      </c>
      <c r="C20" s="290" t="s">
        <v>318</v>
      </c>
      <c r="D20" s="2"/>
      <c r="E20" s="2"/>
      <c r="F20" s="22" t="s">
        <v>262</v>
      </c>
      <c r="G20" s="2">
        <v>2.88</v>
      </c>
      <c r="H20" s="2">
        <v>10.91</v>
      </c>
      <c r="I20" s="2">
        <v>20.57</v>
      </c>
      <c r="J20" s="2">
        <v>197.7</v>
      </c>
    </row>
    <row r="21" spans="1:10" ht="15.75" thickBot="1">
      <c r="A21" s="1"/>
      <c r="B21" s="3"/>
      <c r="C21" s="2" t="s">
        <v>319</v>
      </c>
      <c r="D21" s="2">
        <v>30</v>
      </c>
      <c r="E21" s="2">
        <v>30</v>
      </c>
      <c r="F21" s="4"/>
      <c r="G21" s="2"/>
      <c r="H21" s="2"/>
      <c r="I21" s="2"/>
      <c r="J21" s="2"/>
    </row>
    <row r="22" spans="1:10" ht="15.75" thickBot="1">
      <c r="A22" s="1"/>
      <c r="B22" s="3"/>
      <c r="C22" s="2" t="s">
        <v>9</v>
      </c>
      <c r="D22" s="2">
        <v>5</v>
      </c>
      <c r="E22" s="2">
        <v>5</v>
      </c>
      <c r="F22" s="4"/>
      <c r="G22" s="2"/>
      <c r="H22" s="2"/>
      <c r="I22" s="2"/>
      <c r="J22" s="2"/>
    </row>
    <row r="23" spans="1:10" ht="15.75" thickBot="1">
      <c r="A23" s="1"/>
      <c r="B23" s="3"/>
      <c r="C23" s="2"/>
      <c r="D23" s="2"/>
      <c r="E23" s="2"/>
      <c r="F23" s="4"/>
      <c r="G23" s="2"/>
      <c r="H23" s="2"/>
      <c r="I23" s="2"/>
      <c r="J23" s="2"/>
    </row>
    <row r="24" spans="1:10" ht="19.5" thickBot="1">
      <c r="A24" s="190"/>
      <c r="B24" s="191"/>
      <c r="C24" s="27" t="s">
        <v>15</v>
      </c>
      <c r="D24" s="27"/>
      <c r="E24" s="27"/>
      <c r="F24" s="27"/>
      <c r="G24" s="27">
        <f>SUM(G5:G23)</f>
        <v>10.190000000000001</v>
      </c>
      <c r="H24" s="27">
        <f>SUM(H5:H23)</f>
        <v>19.759999999999998</v>
      </c>
      <c r="I24" s="27">
        <f>SUM(I5:I23)</f>
        <v>69.16999999999999</v>
      </c>
      <c r="J24" s="27">
        <f>SUM(J5:J23)</f>
        <v>496.80999999999995</v>
      </c>
    </row>
    <row r="25" spans="1:10" ht="15.75" thickBot="1">
      <c r="A25" s="1"/>
      <c r="B25" s="3"/>
      <c r="C25" s="2"/>
      <c r="D25" s="2"/>
      <c r="E25" s="2"/>
      <c r="F25" s="4"/>
      <c r="G25" s="2"/>
      <c r="H25" s="2"/>
      <c r="I25" s="2"/>
      <c r="J25" s="2"/>
    </row>
    <row r="26" spans="1:10" ht="24" thickBot="1">
      <c r="A26" s="317" t="s">
        <v>21</v>
      </c>
      <c r="B26" s="318"/>
      <c r="C26" s="318"/>
      <c r="D26" s="318"/>
      <c r="E26" s="318"/>
      <c r="F26" s="318"/>
      <c r="G26" s="318"/>
      <c r="H26" s="318"/>
      <c r="I26" s="318"/>
      <c r="J26" s="319"/>
    </row>
    <row r="27" spans="1:10" ht="30.75" thickBot="1">
      <c r="A27" s="24">
        <v>1</v>
      </c>
      <c r="B27" s="22" t="s">
        <v>16</v>
      </c>
      <c r="C27" s="4" t="s">
        <v>323</v>
      </c>
      <c r="D27" s="2"/>
      <c r="E27" s="2"/>
      <c r="F27" s="4">
        <v>60</v>
      </c>
      <c r="G27" s="2">
        <v>3.05</v>
      </c>
      <c r="H27" s="2">
        <v>3.6</v>
      </c>
      <c r="I27" s="2">
        <v>5.1</v>
      </c>
      <c r="J27" s="2">
        <v>64.7</v>
      </c>
    </row>
    <row r="28" spans="1:10" ht="15.75" thickBot="1">
      <c r="A28" s="1"/>
      <c r="B28" s="3"/>
      <c r="C28" s="2" t="s">
        <v>324</v>
      </c>
      <c r="D28" s="2">
        <v>80</v>
      </c>
      <c r="E28" s="2">
        <v>52</v>
      </c>
      <c r="F28" s="4"/>
      <c r="G28" s="2"/>
      <c r="H28" s="2"/>
      <c r="I28" s="2"/>
      <c r="J28" s="2"/>
    </row>
    <row r="29" spans="1:10" ht="15.75" thickBot="1">
      <c r="A29" s="1"/>
      <c r="B29" s="3"/>
      <c r="C29" s="2" t="s">
        <v>321</v>
      </c>
      <c r="D29" s="2">
        <v>10</v>
      </c>
      <c r="E29" s="2">
        <v>7</v>
      </c>
      <c r="F29" s="4"/>
      <c r="G29" s="2"/>
      <c r="H29" s="2"/>
      <c r="I29" s="2"/>
      <c r="J29" s="2"/>
    </row>
    <row r="30" spans="1:10" ht="15">
      <c r="A30" s="7"/>
      <c r="B30" s="8"/>
      <c r="C30" s="9" t="s">
        <v>326</v>
      </c>
      <c r="D30" s="9">
        <v>2</v>
      </c>
      <c r="E30" s="9">
        <v>2</v>
      </c>
      <c r="F30" s="20"/>
      <c r="G30" s="9"/>
      <c r="H30" s="9"/>
      <c r="I30" s="9"/>
      <c r="J30" s="9"/>
    </row>
    <row r="31" spans="1:10" ht="15.75" thickBot="1">
      <c r="A31" s="7"/>
      <c r="B31" s="8"/>
      <c r="C31" s="9" t="s">
        <v>325</v>
      </c>
      <c r="D31" s="9">
        <v>5</v>
      </c>
      <c r="E31" s="9">
        <v>3</v>
      </c>
      <c r="F31" s="20"/>
      <c r="G31" s="9"/>
      <c r="H31" s="9"/>
      <c r="I31" s="9"/>
      <c r="J31" s="9"/>
    </row>
    <row r="32" spans="1:10" ht="15.75" thickBot="1">
      <c r="A32" s="16"/>
      <c r="B32" s="17"/>
      <c r="C32" s="18"/>
      <c r="D32" s="18"/>
      <c r="E32" s="18"/>
      <c r="F32" s="21"/>
      <c r="G32" s="18"/>
      <c r="H32" s="18"/>
      <c r="I32" s="18"/>
      <c r="J32" s="15"/>
    </row>
    <row r="33" spans="1:10" ht="30.75" thickBot="1">
      <c r="A33" s="24">
        <v>2</v>
      </c>
      <c r="B33" s="22" t="s">
        <v>371</v>
      </c>
      <c r="C33" s="290" t="s">
        <v>26</v>
      </c>
      <c r="D33" s="2"/>
      <c r="E33" s="2"/>
      <c r="F33" s="4">
        <v>250</v>
      </c>
      <c r="G33" s="2">
        <v>3.02</v>
      </c>
      <c r="H33" s="2">
        <v>2.02</v>
      </c>
      <c r="I33" s="2">
        <v>16.5</v>
      </c>
      <c r="J33" s="2">
        <v>96.3</v>
      </c>
    </row>
    <row r="34" spans="1:10" ht="15.75" thickBot="1">
      <c r="A34" s="1"/>
      <c r="B34" s="3"/>
      <c r="C34" s="2" t="s">
        <v>27</v>
      </c>
      <c r="D34" s="2">
        <v>15</v>
      </c>
      <c r="E34" s="2">
        <v>10</v>
      </c>
      <c r="F34" s="4"/>
      <c r="G34" s="2"/>
      <c r="H34" s="2"/>
      <c r="I34" s="2"/>
      <c r="J34" s="2"/>
    </row>
    <row r="35" spans="1:10" ht="15.75" thickBot="1">
      <c r="A35" s="1"/>
      <c r="B35" s="3"/>
      <c r="C35" s="2" t="s">
        <v>34</v>
      </c>
      <c r="D35" s="2">
        <v>120</v>
      </c>
      <c r="E35" s="2">
        <v>78</v>
      </c>
      <c r="F35" s="4"/>
      <c r="G35" s="2"/>
      <c r="H35" s="2"/>
      <c r="I35" s="2"/>
      <c r="J35" s="2"/>
    </row>
    <row r="36" spans="1:10" ht="15.75" thickBot="1">
      <c r="A36" s="1"/>
      <c r="B36" s="3"/>
      <c r="C36" s="2" t="s">
        <v>11</v>
      </c>
      <c r="D36" s="2">
        <v>20</v>
      </c>
      <c r="E36" s="2">
        <v>16</v>
      </c>
      <c r="F36" s="4"/>
      <c r="G36" s="2"/>
      <c r="H36" s="2"/>
      <c r="I36" s="2"/>
      <c r="J36" s="2"/>
    </row>
    <row r="37" spans="1:10" ht="15.75" thickBot="1">
      <c r="A37" s="1"/>
      <c r="B37" s="3"/>
      <c r="C37" s="2" t="s">
        <v>25</v>
      </c>
      <c r="D37" s="2">
        <v>15</v>
      </c>
      <c r="E37" s="2">
        <v>12</v>
      </c>
      <c r="F37" s="4"/>
      <c r="G37" s="2"/>
      <c r="H37" s="2"/>
      <c r="I37" s="2"/>
      <c r="J37" s="2"/>
    </row>
    <row r="38" spans="1:10" ht="15.75" thickBot="1">
      <c r="A38" s="1"/>
      <c r="B38" s="3"/>
      <c r="C38" s="6" t="s">
        <v>35</v>
      </c>
      <c r="D38" s="2">
        <v>7</v>
      </c>
      <c r="E38" s="2">
        <v>5</v>
      </c>
      <c r="F38" s="4"/>
      <c r="G38" s="2"/>
      <c r="H38" s="2"/>
      <c r="I38" s="2"/>
      <c r="J38" s="2"/>
    </row>
    <row r="39" spans="1:10" ht="15.75" thickBot="1">
      <c r="A39" s="1"/>
      <c r="B39" s="3"/>
      <c r="C39" s="2" t="s">
        <v>36</v>
      </c>
      <c r="D39" s="2">
        <v>10</v>
      </c>
      <c r="E39" s="2">
        <v>10</v>
      </c>
      <c r="F39" s="4"/>
      <c r="G39" s="2"/>
      <c r="H39" s="2"/>
      <c r="I39" s="2"/>
      <c r="J39" s="2"/>
    </row>
    <row r="40" spans="1:10" ht="30.75" thickBot="1">
      <c r="A40" s="1"/>
      <c r="B40" s="3"/>
      <c r="C40" s="2" t="s">
        <v>12</v>
      </c>
      <c r="D40" s="2">
        <v>3</v>
      </c>
      <c r="E40" s="2">
        <v>3</v>
      </c>
      <c r="F40" s="4"/>
      <c r="G40" s="2"/>
      <c r="H40" s="2"/>
      <c r="I40" s="2"/>
      <c r="J40" s="2"/>
    </row>
    <row r="41" spans="1:10" ht="15.75" thickBot="1">
      <c r="A41" s="7"/>
      <c r="B41" s="8"/>
      <c r="C41" s="9" t="s">
        <v>9</v>
      </c>
      <c r="D41" s="9">
        <v>2</v>
      </c>
      <c r="E41" s="9">
        <v>2</v>
      </c>
      <c r="F41" s="20"/>
      <c r="G41" s="9"/>
      <c r="H41" s="9"/>
      <c r="I41" s="9"/>
      <c r="J41" s="9"/>
    </row>
    <row r="42" spans="1:10" ht="15.75" thickBot="1">
      <c r="A42" s="12"/>
      <c r="B42" s="13"/>
      <c r="C42" s="14" t="s">
        <v>37</v>
      </c>
      <c r="D42" s="14">
        <v>22</v>
      </c>
      <c r="E42" s="14">
        <v>22</v>
      </c>
      <c r="F42" s="19"/>
      <c r="G42" s="14"/>
      <c r="H42" s="14"/>
      <c r="I42" s="14"/>
      <c r="J42" s="15"/>
    </row>
    <row r="43" spans="1:10" ht="15.75" thickBot="1">
      <c r="A43" s="16"/>
      <c r="B43" s="17"/>
      <c r="C43" s="18"/>
      <c r="D43" s="18"/>
      <c r="E43" s="18"/>
      <c r="F43" s="21"/>
      <c r="G43" s="18"/>
      <c r="H43" s="18"/>
      <c r="I43" s="18"/>
      <c r="J43" s="15"/>
    </row>
    <row r="44" spans="1:10" ht="60.75" thickBot="1">
      <c r="A44" s="25">
        <v>3</v>
      </c>
      <c r="B44" s="26" t="s">
        <v>320</v>
      </c>
      <c r="C44" s="294" t="s">
        <v>33</v>
      </c>
      <c r="D44" s="14"/>
      <c r="E44" s="14"/>
      <c r="F44" s="19">
        <v>70</v>
      </c>
      <c r="G44" s="14">
        <v>14.71</v>
      </c>
      <c r="H44" s="14">
        <v>5.91</v>
      </c>
      <c r="I44" s="14">
        <v>5.44</v>
      </c>
      <c r="J44" s="15">
        <v>133.79</v>
      </c>
    </row>
    <row r="45" spans="1:10" ht="15.75" thickBot="1">
      <c r="A45" s="1"/>
      <c r="B45" s="3"/>
      <c r="C45" s="2" t="s">
        <v>27</v>
      </c>
      <c r="D45" s="2">
        <v>70</v>
      </c>
      <c r="E45" s="2">
        <v>64</v>
      </c>
      <c r="F45" s="4"/>
      <c r="G45" s="2"/>
      <c r="H45" s="2"/>
      <c r="I45" s="2"/>
      <c r="J45" s="2"/>
    </row>
    <row r="46" spans="1:10" ht="15.75" thickBot="1">
      <c r="A46" s="1"/>
      <c r="B46" s="3"/>
      <c r="C46" s="2" t="s">
        <v>28</v>
      </c>
      <c r="D46" s="2">
        <v>10</v>
      </c>
      <c r="E46" s="2">
        <v>10</v>
      </c>
      <c r="F46" s="4"/>
      <c r="G46" s="2"/>
      <c r="H46" s="2"/>
      <c r="I46" s="2"/>
      <c r="J46" s="2"/>
    </row>
    <row r="47" spans="1:10" ht="15.75" thickBot="1">
      <c r="A47" s="1"/>
      <c r="B47" s="3"/>
      <c r="C47" s="2" t="s">
        <v>25</v>
      </c>
      <c r="D47" s="2">
        <v>10</v>
      </c>
      <c r="E47" s="2">
        <v>8</v>
      </c>
      <c r="F47" s="4"/>
      <c r="G47" s="2"/>
      <c r="H47" s="2"/>
      <c r="I47" s="2"/>
      <c r="J47" s="2"/>
    </row>
    <row r="48" spans="1:10" ht="15.75" thickBot="1">
      <c r="A48" s="1"/>
      <c r="B48" s="3"/>
      <c r="C48" s="2" t="s">
        <v>29</v>
      </c>
      <c r="D48" s="2">
        <v>4</v>
      </c>
      <c r="E48" s="2">
        <v>4</v>
      </c>
      <c r="F48" s="4"/>
      <c r="G48" s="2"/>
      <c r="H48" s="2"/>
      <c r="I48" s="2"/>
      <c r="J48" s="2"/>
    </row>
    <row r="49" spans="1:10" ht="15.75" thickBot="1">
      <c r="A49" s="1"/>
      <c r="B49" s="3"/>
      <c r="C49" s="5" t="s">
        <v>30</v>
      </c>
      <c r="D49" s="2"/>
      <c r="E49" s="2"/>
      <c r="F49" s="4">
        <v>30</v>
      </c>
      <c r="G49" s="2"/>
      <c r="H49" s="2"/>
      <c r="I49" s="2"/>
      <c r="J49" s="2"/>
    </row>
    <row r="50" spans="1:10" ht="15.75" thickBot="1">
      <c r="A50" s="1"/>
      <c r="B50" s="3"/>
      <c r="C50" s="2" t="s">
        <v>31</v>
      </c>
      <c r="D50" s="2">
        <v>20</v>
      </c>
      <c r="E50" s="2">
        <v>20</v>
      </c>
      <c r="F50" s="4"/>
      <c r="G50" s="2"/>
      <c r="H50" s="2"/>
      <c r="I50" s="2"/>
      <c r="J50" s="2"/>
    </row>
    <row r="51" spans="1:10" ht="15.75" thickBot="1">
      <c r="A51" s="1"/>
      <c r="B51" s="3"/>
      <c r="C51" s="2" t="s">
        <v>9</v>
      </c>
      <c r="D51" s="2">
        <v>2</v>
      </c>
      <c r="E51" s="2">
        <v>2</v>
      </c>
      <c r="F51" s="4"/>
      <c r="G51" s="2"/>
      <c r="H51" s="2"/>
      <c r="I51" s="2"/>
      <c r="J51" s="2"/>
    </row>
    <row r="52" spans="1:10" ht="15.75" thickBot="1">
      <c r="A52" s="7"/>
      <c r="B52" s="8"/>
      <c r="C52" s="9" t="s">
        <v>32</v>
      </c>
      <c r="D52" s="9">
        <v>10</v>
      </c>
      <c r="E52" s="9">
        <v>10</v>
      </c>
      <c r="F52" s="20"/>
      <c r="G52" s="9"/>
      <c r="H52" s="9"/>
      <c r="I52" s="9"/>
      <c r="J52" s="9"/>
    </row>
    <row r="53" spans="1:10" ht="15.75" thickBot="1">
      <c r="A53" s="16"/>
      <c r="B53" s="17"/>
      <c r="C53" s="18"/>
      <c r="D53" s="18"/>
      <c r="E53" s="18"/>
      <c r="F53" s="21"/>
      <c r="G53" s="18"/>
      <c r="H53" s="18"/>
      <c r="I53" s="18"/>
      <c r="J53" s="15"/>
    </row>
    <row r="54" spans="1:10" ht="15.75" thickBot="1">
      <c r="A54" s="24">
        <v>4</v>
      </c>
      <c r="B54" s="22" t="s">
        <v>38</v>
      </c>
      <c r="C54" s="4" t="s">
        <v>39</v>
      </c>
      <c r="D54" s="2"/>
      <c r="E54" s="2"/>
      <c r="F54" s="4">
        <v>160</v>
      </c>
      <c r="G54" s="2">
        <v>3.3</v>
      </c>
      <c r="H54" s="2">
        <v>5</v>
      </c>
      <c r="I54" s="2">
        <v>20.04</v>
      </c>
      <c r="J54" s="2">
        <v>139.1</v>
      </c>
    </row>
    <row r="55" spans="1:10" ht="15.75" thickBot="1">
      <c r="A55" s="1"/>
      <c r="B55" s="3"/>
      <c r="C55" s="2" t="s">
        <v>34</v>
      </c>
      <c r="D55" s="2">
        <v>130</v>
      </c>
      <c r="E55" s="2">
        <v>75</v>
      </c>
      <c r="F55" s="4"/>
      <c r="G55" s="2"/>
      <c r="H55" s="2"/>
      <c r="I55" s="2"/>
      <c r="J55" s="2"/>
    </row>
    <row r="56" spans="1:10" ht="15.75" thickBot="1">
      <c r="A56" s="1"/>
      <c r="B56" s="3"/>
      <c r="C56" s="2" t="s">
        <v>40</v>
      </c>
      <c r="D56" s="2">
        <v>100</v>
      </c>
      <c r="E56" s="2">
        <v>60</v>
      </c>
      <c r="F56" s="4"/>
      <c r="G56" s="2"/>
      <c r="H56" s="2"/>
      <c r="I56" s="2"/>
      <c r="J56" s="2"/>
    </row>
    <row r="57" spans="1:10" ht="15.75" thickBot="1">
      <c r="A57" s="1"/>
      <c r="B57" s="3"/>
      <c r="C57" s="2" t="s">
        <v>11</v>
      </c>
      <c r="D57" s="2">
        <v>30</v>
      </c>
      <c r="E57" s="2">
        <v>18</v>
      </c>
      <c r="F57" s="4"/>
      <c r="G57" s="2"/>
      <c r="H57" s="2"/>
      <c r="I57" s="2"/>
      <c r="J57" s="2"/>
    </row>
    <row r="58" spans="1:10" ht="15.75" thickBot="1">
      <c r="A58" s="1"/>
      <c r="B58" s="3"/>
      <c r="C58" s="2" t="s">
        <v>25</v>
      </c>
      <c r="D58" s="2">
        <v>23</v>
      </c>
      <c r="E58" s="2">
        <v>13</v>
      </c>
      <c r="F58" s="4"/>
      <c r="G58" s="2"/>
      <c r="H58" s="2"/>
      <c r="I58" s="2"/>
      <c r="J58" s="2"/>
    </row>
    <row r="59" spans="1:10" ht="15.75" thickBot="1">
      <c r="A59" s="1"/>
      <c r="B59" s="3"/>
      <c r="C59" s="2" t="s">
        <v>31</v>
      </c>
      <c r="D59" s="2">
        <v>45</v>
      </c>
      <c r="E59" s="2">
        <v>40</v>
      </c>
      <c r="F59" s="4"/>
      <c r="G59" s="2"/>
      <c r="H59" s="2"/>
      <c r="I59" s="2"/>
      <c r="J59" s="2"/>
    </row>
    <row r="60" spans="1:10" ht="15.75" thickBot="1">
      <c r="A60" s="1"/>
      <c r="B60" s="3"/>
      <c r="C60" s="2" t="s">
        <v>9</v>
      </c>
      <c r="D60" s="2">
        <v>4</v>
      </c>
      <c r="E60" s="2">
        <v>4</v>
      </c>
      <c r="F60" s="4"/>
      <c r="G60" s="2"/>
      <c r="H60" s="2"/>
      <c r="I60" s="2"/>
      <c r="J60" s="2"/>
    </row>
    <row r="61" spans="1:10" ht="30.75" thickBot="1">
      <c r="A61" s="7"/>
      <c r="B61" s="8"/>
      <c r="C61" s="9" t="s">
        <v>12</v>
      </c>
      <c r="D61" s="9">
        <v>2</v>
      </c>
      <c r="E61" s="9">
        <v>2</v>
      </c>
      <c r="F61" s="20"/>
      <c r="G61" s="9"/>
      <c r="H61" s="9"/>
      <c r="I61" s="9"/>
      <c r="J61" s="9"/>
    </row>
    <row r="62" spans="1:10" ht="15.75" thickBot="1">
      <c r="A62" s="16"/>
      <c r="B62" s="17"/>
      <c r="C62" s="18"/>
      <c r="D62" s="18"/>
      <c r="E62" s="18"/>
      <c r="F62" s="21"/>
      <c r="G62" s="18"/>
      <c r="H62" s="18"/>
      <c r="I62" s="18"/>
      <c r="J62" s="15"/>
    </row>
    <row r="63" spans="1:10" ht="30.75" thickBot="1">
      <c r="A63" s="24">
        <v>5</v>
      </c>
      <c r="B63" s="22" t="s">
        <v>294</v>
      </c>
      <c r="C63" s="4" t="s">
        <v>42</v>
      </c>
      <c r="D63" s="2"/>
      <c r="E63" s="2"/>
      <c r="F63" s="4">
        <v>200</v>
      </c>
      <c r="G63" s="2">
        <v>1.79</v>
      </c>
      <c r="H63" s="2">
        <v>0.88</v>
      </c>
      <c r="I63" s="2">
        <v>8.93</v>
      </c>
      <c r="J63" s="2">
        <v>50.8</v>
      </c>
    </row>
    <row r="64" spans="1:10" ht="15.75" thickBot="1">
      <c r="A64" s="1"/>
      <c r="B64" s="3"/>
      <c r="C64" s="2" t="s">
        <v>43</v>
      </c>
      <c r="D64" s="2">
        <v>45</v>
      </c>
      <c r="E64" s="2">
        <v>38</v>
      </c>
      <c r="F64" s="4"/>
      <c r="G64" s="2"/>
      <c r="H64" s="2"/>
      <c r="I64" s="2"/>
      <c r="J64" s="2"/>
    </row>
    <row r="65" spans="1:10" ht="15.75" thickBot="1">
      <c r="A65" s="1"/>
      <c r="B65" s="3"/>
      <c r="C65" s="2" t="s">
        <v>8</v>
      </c>
      <c r="D65" s="2">
        <v>15</v>
      </c>
      <c r="E65" s="2">
        <v>15</v>
      </c>
      <c r="F65" s="4"/>
      <c r="G65" s="2"/>
      <c r="H65" s="2"/>
      <c r="I65" s="2"/>
      <c r="J65" s="2"/>
    </row>
    <row r="66" spans="1:10" ht="15.75" thickBot="1">
      <c r="A66" s="7"/>
      <c r="B66" s="8"/>
      <c r="C66" s="9" t="s">
        <v>44</v>
      </c>
      <c r="D66" s="9">
        <v>0.05</v>
      </c>
      <c r="E66" s="9">
        <v>0.05</v>
      </c>
      <c r="F66" s="20"/>
      <c r="G66" s="9"/>
      <c r="H66" s="9"/>
      <c r="I66" s="9"/>
      <c r="J66" s="9"/>
    </row>
    <row r="67" spans="1:10" ht="15.75" thickBot="1">
      <c r="A67" s="16"/>
      <c r="B67" s="17"/>
      <c r="C67" s="18"/>
      <c r="D67" s="18"/>
      <c r="E67" s="18"/>
      <c r="F67" s="21"/>
      <c r="G67" s="18"/>
      <c r="H67" s="18"/>
      <c r="I67" s="18"/>
      <c r="J67" s="15"/>
    </row>
    <row r="68" spans="1:10" ht="15.75" thickBot="1">
      <c r="A68" s="24">
        <v>6</v>
      </c>
      <c r="B68" s="22"/>
      <c r="C68" s="4" t="s">
        <v>45</v>
      </c>
      <c r="D68" s="2">
        <v>50</v>
      </c>
      <c r="E68" s="2">
        <v>50</v>
      </c>
      <c r="F68" s="4">
        <v>50</v>
      </c>
      <c r="G68" s="2">
        <v>2.4</v>
      </c>
      <c r="H68" s="2">
        <v>0.4</v>
      </c>
      <c r="I68" s="2">
        <v>20.1</v>
      </c>
      <c r="J68" s="2">
        <v>96.3</v>
      </c>
    </row>
    <row r="69" spans="1:10" ht="15.75" thickBot="1">
      <c r="A69" s="1"/>
      <c r="B69" s="3"/>
      <c r="C69" s="2"/>
      <c r="D69" s="2"/>
      <c r="E69" s="2"/>
      <c r="F69" s="4"/>
      <c r="G69" s="2"/>
      <c r="H69" s="2"/>
      <c r="I69" s="2"/>
      <c r="J69" s="2"/>
    </row>
    <row r="70" spans="1:10" ht="19.5" thickBot="1">
      <c r="A70" s="29"/>
      <c r="B70" s="30"/>
      <c r="C70" s="28" t="s">
        <v>15</v>
      </c>
      <c r="D70" s="31"/>
      <c r="E70" s="31"/>
      <c r="F70" s="28"/>
      <c r="G70" s="28">
        <f>SUM(G27:G69)</f>
        <v>28.27</v>
      </c>
      <c r="H70" s="28">
        <f>SUM(H27:H69)</f>
        <v>17.81</v>
      </c>
      <c r="I70" s="28">
        <f>SUM(I27:I69)</f>
        <v>76.11</v>
      </c>
      <c r="J70" s="28">
        <f>SUM(J27:J69)</f>
        <v>580.99</v>
      </c>
    </row>
    <row r="71" spans="1:10" ht="24" thickBot="1">
      <c r="A71" s="325" t="s">
        <v>46</v>
      </c>
      <c r="B71" s="326"/>
      <c r="C71" s="326"/>
      <c r="D71" s="326"/>
      <c r="E71" s="326"/>
      <c r="F71" s="326"/>
      <c r="G71" s="326"/>
      <c r="H71" s="326"/>
      <c r="I71" s="326"/>
      <c r="J71" s="327"/>
    </row>
    <row r="72" spans="1:10" ht="15.75" thickBot="1">
      <c r="A72" s="24">
        <v>1</v>
      </c>
      <c r="B72" s="22" t="s">
        <v>47</v>
      </c>
      <c r="C72" s="4" t="s">
        <v>48</v>
      </c>
      <c r="D72" s="2">
        <v>200</v>
      </c>
      <c r="E72" s="2">
        <v>200</v>
      </c>
      <c r="F72" s="4">
        <v>200</v>
      </c>
      <c r="G72" s="2">
        <v>1</v>
      </c>
      <c r="H72" s="2"/>
      <c r="I72" s="2">
        <v>42</v>
      </c>
      <c r="J72" s="2">
        <v>94</v>
      </c>
    </row>
    <row r="73" spans="1:10" ht="15.75" thickBot="1">
      <c r="A73" s="24">
        <v>2</v>
      </c>
      <c r="B73" s="22"/>
      <c r="C73" s="4" t="s">
        <v>28</v>
      </c>
      <c r="D73" s="2">
        <v>30</v>
      </c>
      <c r="E73" s="2">
        <v>30</v>
      </c>
      <c r="F73" s="4">
        <v>30</v>
      </c>
      <c r="G73" s="2">
        <v>3.46</v>
      </c>
      <c r="H73" s="2">
        <v>1.35</v>
      </c>
      <c r="I73" s="2">
        <v>22.94</v>
      </c>
      <c r="J73" s="2">
        <v>117.9</v>
      </c>
    </row>
    <row r="74" spans="1:10" ht="15.75" thickBot="1">
      <c r="A74" s="1"/>
      <c r="B74" s="3"/>
      <c r="C74" s="2"/>
      <c r="D74" s="2"/>
      <c r="E74" s="2"/>
      <c r="F74" s="4"/>
      <c r="G74" s="2"/>
      <c r="H74" s="2"/>
      <c r="I74" s="2"/>
      <c r="J74" s="2"/>
    </row>
    <row r="75" spans="1:10" ht="19.5" thickBot="1">
      <c r="A75" s="192"/>
      <c r="B75" s="193"/>
      <c r="C75" s="28" t="s">
        <v>15</v>
      </c>
      <c r="D75" s="28"/>
      <c r="E75" s="28"/>
      <c r="F75" s="28"/>
      <c r="G75" s="28">
        <f>SUM(G72:G74)</f>
        <v>4.46</v>
      </c>
      <c r="H75" s="28">
        <f>SUM(H72:H74)</f>
        <v>1.35</v>
      </c>
      <c r="I75" s="28">
        <f>SUM(I72:I74)</f>
        <v>64.94</v>
      </c>
      <c r="J75" s="28">
        <f>SUM(J72:J74)</f>
        <v>211.9</v>
      </c>
    </row>
    <row r="76" spans="1:10" ht="15.75" thickBot="1">
      <c r="A76" s="32"/>
      <c r="B76" s="33"/>
      <c r="C76" s="33"/>
      <c r="D76" s="33"/>
      <c r="E76" s="33"/>
      <c r="F76" s="33"/>
      <c r="G76" s="33"/>
      <c r="H76" s="33"/>
      <c r="I76" s="33"/>
      <c r="J76" s="34"/>
    </row>
    <row r="77" spans="1:10" ht="24" thickBot="1">
      <c r="A77" s="328" t="s">
        <v>49</v>
      </c>
      <c r="B77" s="329"/>
      <c r="C77" s="329"/>
      <c r="D77" s="329"/>
      <c r="E77" s="329"/>
      <c r="F77" s="329"/>
      <c r="G77" s="329"/>
      <c r="H77" s="329"/>
      <c r="I77" s="329"/>
      <c r="J77" s="330"/>
    </row>
    <row r="78" spans="1:10" ht="15.75" thickBot="1">
      <c r="A78" s="35">
        <v>1</v>
      </c>
      <c r="B78" s="36" t="s">
        <v>50</v>
      </c>
      <c r="C78" s="20" t="s">
        <v>51</v>
      </c>
      <c r="D78" s="9">
        <v>60</v>
      </c>
      <c r="E78" s="9">
        <v>60</v>
      </c>
      <c r="F78" s="20">
        <v>60</v>
      </c>
      <c r="G78" s="9">
        <v>1.14</v>
      </c>
      <c r="H78" s="9">
        <v>5.34</v>
      </c>
      <c r="I78" s="9">
        <v>5.22</v>
      </c>
      <c r="J78" s="9">
        <v>73.5</v>
      </c>
    </row>
    <row r="79" spans="1:10" ht="15.75" thickBot="1">
      <c r="A79" s="16"/>
      <c r="B79" s="17"/>
      <c r="C79" s="18"/>
      <c r="D79" s="18"/>
      <c r="E79" s="18"/>
      <c r="F79" s="21"/>
      <c r="G79" s="18"/>
      <c r="H79" s="18"/>
      <c r="I79" s="18"/>
      <c r="J79" s="15"/>
    </row>
    <row r="80" spans="1:10" ht="30.75" thickBot="1">
      <c r="A80" s="24">
        <v>2</v>
      </c>
      <c r="B80" s="22" t="s">
        <v>52</v>
      </c>
      <c r="C80" s="4" t="s">
        <v>53</v>
      </c>
      <c r="D80" s="2"/>
      <c r="E80" s="2"/>
      <c r="F80" s="4">
        <v>170</v>
      </c>
      <c r="G80" s="2">
        <v>11.64</v>
      </c>
      <c r="H80" s="2">
        <v>4.46</v>
      </c>
      <c r="I80" s="2">
        <v>8.03</v>
      </c>
      <c r="J80" s="2">
        <v>118.82</v>
      </c>
    </row>
    <row r="81" spans="1:10" ht="15.75" thickBot="1">
      <c r="A81" s="1"/>
      <c r="B81" s="3"/>
      <c r="C81" s="2" t="s">
        <v>54</v>
      </c>
      <c r="D81" s="2">
        <v>120</v>
      </c>
      <c r="E81" s="2">
        <v>72</v>
      </c>
      <c r="F81" s="4"/>
      <c r="G81" s="2"/>
      <c r="H81" s="2"/>
      <c r="I81" s="2"/>
      <c r="J81" s="2"/>
    </row>
    <row r="82" spans="1:10" ht="15.75" thickBot="1">
      <c r="A82" s="1"/>
      <c r="B82" s="3"/>
      <c r="C82" s="2" t="s">
        <v>55</v>
      </c>
      <c r="D82" s="2">
        <v>1</v>
      </c>
      <c r="E82" s="2">
        <v>40</v>
      </c>
      <c r="F82" s="4"/>
      <c r="G82" s="2"/>
      <c r="H82" s="2"/>
      <c r="I82" s="2"/>
      <c r="J82" s="2"/>
    </row>
    <row r="83" spans="1:10" ht="15.75" thickBot="1">
      <c r="A83" s="1"/>
      <c r="B83" s="3"/>
      <c r="C83" s="2" t="s">
        <v>31</v>
      </c>
      <c r="D83" s="2">
        <v>50</v>
      </c>
      <c r="E83" s="2">
        <v>45</v>
      </c>
      <c r="F83" s="4"/>
      <c r="G83" s="2"/>
      <c r="H83" s="2"/>
      <c r="I83" s="2"/>
      <c r="J83" s="2"/>
    </row>
    <row r="84" spans="1:10" ht="15.75" thickBot="1">
      <c r="A84" s="1"/>
      <c r="B84" s="3"/>
      <c r="C84" s="2" t="s">
        <v>25</v>
      </c>
      <c r="D84" s="2">
        <v>15</v>
      </c>
      <c r="E84" s="2">
        <v>12</v>
      </c>
      <c r="F84" s="4"/>
      <c r="G84" s="2"/>
      <c r="H84" s="2"/>
      <c r="I84" s="2"/>
      <c r="J84" s="2"/>
    </row>
    <row r="85" spans="1:10" ht="15.75" thickBot="1">
      <c r="A85" s="1"/>
      <c r="B85" s="3"/>
      <c r="C85" s="2" t="s">
        <v>9</v>
      </c>
      <c r="D85" s="2">
        <v>3</v>
      </c>
      <c r="E85" s="2">
        <v>3</v>
      </c>
      <c r="F85" s="4"/>
      <c r="G85" s="2"/>
      <c r="H85" s="2"/>
      <c r="I85" s="2"/>
      <c r="J85" s="2"/>
    </row>
    <row r="86" spans="1:10" ht="30.75" thickBot="1">
      <c r="A86" s="7"/>
      <c r="B86" s="8"/>
      <c r="C86" s="9" t="s">
        <v>12</v>
      </c>
      <c r="D86" s="9">
        <v>2</v>
      </c>
      <c r="E86" s="9">
        <v>2</v>
      </c>
      <c r="F86" s="20"/>
      <c r="G86" s="9"/>
      <c r="H86" s="9"/>
      <c r="I86" s="9"/>
      <c r="J86" s="9"/>
    </row>
    <row r="87" spans="1:10" ht="15.75" thickBot="1">
      <c r="A87" s="16"/>
      <c r="B87" s="17"/>
      <c r="C87" s="18"/>
      <c r="D87" s="18"/>
      <c r="E87" s="18"/>
      <c r="F87" s="21"/>
      <c r="G87" s="18"/>
      <c r="H87" s="18"/>
      <c r="I87" s="18"/>
      <c r="J87" s="15"/>
    </row>
    <row r="88" spans="1:10" ht="30.75" thickBot="1">
      <c r="A88" s="24">
        <v>3</v>
      </c>
      <c r="B88" s="22" t="s">
        <v>295</v>
      </c>
      <c r="C88" s="4" t="s">
        <v>57</v>
      </c>
      <c r="D88" s="2"/>
      <c r="E88" s="2"/>
      <c r="F88" s="4">
        <v>200</v>
      </c>
      <c r="G88" s="2">
        <v>3.1</v>
      </c>
      <c r="H88" s="2">
        <v>3.2</v>
      </c>
      <c r="I88" s="2">
        <v>11.18</v>
      </c>
      <c r="J88" s="2">
        <v>85.92</v>
      </c>
    </row>
    <row r="89" spans="1:10" ht="15.75" thickBot="1">
      <c r="A89" s="1"/>
      <c r="B89" s="3"/>
      <c r="C89" s="2" t="s">
        <v>31</v>
      </c>
      <c r="D89" s="2">
        <v>180</v>
      </c>
      <c r="E89" s="2"/>
      <c r="F89" s="4"/>
      <c r="G89" s="2"/>
      <c r="H89" s="2"/>
      <c r="I89" s="2"/>
      <c r="J89" s="2"/>
    </row>
    <row r="90" spans="1:10" ht="15.75" thickBot="1">
      <c r="A90" s="1"/>
      <c r="B90" s="3"/>
      <c r="C90" s="2" t="s">
        <v>58</v>
      </c>
      <c r="D90" s="2">
        <v>1.2</v>
      </c>
      <c r="E90" s="2"/>
      <c r="F90" s="4"/>
      <c r="G90" s="2"/>
      <c r="H90" s="2"/>
      <c r="I90" s="2"/>
      <c r="J90" s="2"/>
    </row>
    <row r="91" spans="1:10" ht="15.75" thickBot="1">
      <c r="A91" s="7"/>
      <c r="B91" s="8"/>
      <c r="C91" s="9" t="s">
        <v>8</v>
      </c>
      <c r="D91" s="9">
        <v>15</v>
      </c>
      <c r="E91" s="9"/>
      <c r="F91" s="20"/>
      <c r="G91" s="9"/>
      <c r="H91" s="9"/>
      <c r="I91" s="9"/>
      <c r="J91" s="9"/>
    </row>
    <row r="92" spans="1:10" ht="15.75" thickBot="1">
      <c r="A92" s="16"/>
      <c r="B92" s="17"/>
      <c r="C92" s="18"/>
      <c r="D92" s="18"/>
      <c r="E92" s="18"/>
      <c r="F92" s="21"/>
      <c r="G92" s="18"/>
      <c r="H92" s="18"/>
      <c r="I92" s="18"/>
      <c r="J92" s="15"/>
    </row>
    <row r="93" spans="1:10" ht="15.75" thickBot="1">
      <c r="A93" s="24">
        <v>4</v>
      </c>
      <c r="B93" s="22"/>
      <c r="C93" s="4" t="s">
        <v>28</v>
      </c>
      <c r="D93" s="2">
        <v>20</v>
      </c>
      <c r="E93" s="2">
        <v>20</v>
      </c>
      <c r="F93" s="4">
        <v>20</v>
      </c>
      <c r="G93" s="2">
        <v>4.6</v>
      </c>
      <c r="H93" s="2">
        <v>1.8</v>
      </c>
      <c r="I93" s="2">
        <v>30.5</v>
      </c>
      <c r="J93" s="2">
        <v>157.2</v>
      </c>
    </row>
    <row r="94" spans="1:10" ht="15.75" thickBot="1">
      <c r="A94" s="1">
        <v>5</v>
      </c>
      <c r="B94" s="3"/>
      <c r="C94" s="2" t="s">
        <v>368</v>
      </c>
      <c r="D94" s="2">
        <v>30</v>
      </c>
      <c r="E94" s="2">
        <v>30</v>
      </c>
      <c r="F94" s="4">
        <v>30</v>
      </c>
      <c r="G94" s="2">
        <v>0.08</v>
      </c>
      <c r="H94" s="2"/>
      <c r="I94" s="2">
        <v>15.2</v>
      </c>
      <c r="J94" s="2">
        <v>58.6</v>
      </c>
    </row>
    <row r="95" spans="1:10" ht="19.5" thickBot="1">
      <c r="A95" s="192"/>
      <c r="B95" s="193"/>
      <c r="C95" s="28" t="s">
        <v>15</v>
      </c>
      <c r="D95" s="28"/>
      <c r="E95" s="28"/>
      <c r="F95" s="28"/>
      <c r="G95" s="28">
        <f>SUM(G78:G94)</f>
        <v>20.56</v>
      </c>
      <c r="H95" s="28">
        <f>SUM(H78:H94)</f>
        <v>14.8</v>
      </c>
      <c r="I95" s="28">
        <f>SUM(I78:I94)</f>
        <v>70.13</v>
      </c>
      <c r="J95" s="28">
        <f>SUM(J78:J94)</f>
        <v>494.04</v>
      </c>
    </row>
    <row r="96" spans="1:10" ht="15.75" thickBot="1">
      <c r="A96" s="40"/>
      <c r="B96" s="41"/>
      <c r="C96" s="42"/>
      <c r="D96" s="42"/>
      <c r="E96" s="42"/>
      <c r="F96" s="42"/>
      <c r="G96" s="42"/>
      <c r="H96" s="42"/>
      <c r="I96" s="42"/>
      <c r="J96" s="43"/>
    </row>
    <row r="97" spans="1:10" ht="26.25" customHeight="1">
      <c r="A97" s="39"/>
      <c r="B97" s="38"/>
      <c r="C97" s="37" t="s">
        <v>59</v>
      </c>
      <c r="D97" s="37"/>
      <c r="E97" s="37"/>
      <c r="F97" s="37"/>
      <c r="G97" s="37">
        <f>G24+G70+G75+G95</f>
        <v>63.480000000000004</v>
      </c>
      <c r="H97" s="37">
        <f>H24+H70+H75+H95</f>
        <v>53.72</v>
      </c>
      <c r="I97" s="37">
        <f>I24+I70+I75+I95</f>
        <v>280.34999999999997</v>
      </c>
      <c r="J97" s="37">
        <f>J24+J70+J75+J95</f>
        <v>1783.74</v>
      </c>
    </row>
    <row r="98" spans="1:10" ht="15">
      <c r="A98" s="10"/>
      <c r="B98" s="11"/>
      <c r="C98" s="10"/>
      <c r="D98" s="10"/>
      <c r="E98" s="10"/>
      <c r="F98" s="23"/>
      <c r="G98" s="10"/>
      <c r="H98" s="10"/>
      <c r="I98" s="10"/>
      <c r="J98" s="10"/>
    </row>
    <row r="100" spans="1:10" ht="24" thickBot="1">
      <c r="A100" s="313" t="s">
        <v>271</v>
      </c>
      <c r="B100" s="314"/>
      <c r="C100" s="314"/>
      <c r="D100" s="314"/>
      <c r="E100" s="314"/>
      <c r="F100" s="314"/>
      <c r="G100" s="314"/>
      <c r="H100" s="314"/>
      <c r="I100" s="314"/>
      <c r="J100" s="314"/>
    </row>
    <row r="101" spans="1:10" ht="15">
      <c r="A101" s="315" t="s">
        <v>0</v>
      </c>
      <c r="B101" s="315" t="s">
        <v>1</v>
      </c>
      <c r="C101" s="323" t="s">
        <v>2</v>
      </c>
      <c r="D101" s="315" t="s">
        <v>18</v>
      </c>
      <c r="E101" s="315" t="s">
        <v>19</v>
      </c>
      <c r="F101" s="315" t="s">
        <v>3</v>
      </c>
      <c r="G101" s="315" t="s">
        <v>4</v>
      </c>
      <c r="H101" s="315" t="s">
        <v>5</v>
      </c>
      <c r="I101" s="315" t="s">
        <v>260</v>
      </c>
      <c r="J101" s="315" t="s">
        <v>20</v>
      </c>
    </row>
    <row r="102" spans="1:10" ht="52.5" customHeight="1" thickBot="1">
      <c r="A102" s="316"/>
      <c r="B102" s="316"/>
      <c r="C102" s="324"/>
      <c r="D102" s="316"/>
      <c r="E102" s="316"/>
      <c r="F102" s="316"/>
      <c r="G102" s="316"/>
      <c r="H102" s="316"/>
      <c r="I102" s="316"/>
      <c r="J102" s="316"/>
    </row>
    <row r="103" spans="1:10" ht="21.75" thickBot="1">
      <c r="A103" s="320" t="s">
        <v>6</v>
      </c>
      <c r="B103" s="321"/>
      <c r="C103" s="321"/>
      <c r="D103" s="321"/>
      <c r="E103" s="321"/>
      <c r="F103" s="321"/>
      <c r="G103" s="321"/>
      <c r="H103" s="321"/>
      <c r="I103" s="321"/>
      <c r="J103" s="322"/>
    </row>
    <row r="104" spans="1:10" ht="30.75" thickBot="1">
      <c r="A104" s="24">
        <v>1</v>
      </c>
      <c r="B104" s="22" t="s">
        <v>327</v>
      </c>
      <c r="C104" s="290" t="s">
        <v>92</v>
      </c>
      <c r="D104" s="2"/>
      <c r="E104" s="2"/>
      <c r="F104" s="4">
        <v>200</v>
      </c>
      <c r="G104" s="2">
        <v>2.8</v>
      </c>
      <c r="H104" s="2">
        <v>4.17</v>
      </c>
      <c r="I104" s="2">
        <v>10</v>
      </c>
      <c r="J104" s="2">
        <v>88.68</v>
      </c>
    </row>
    <row r="105" spans="1:10" ht="15.75" thickBot="1">
      <c r="A105" s="1"/>
      <c r="B105" s="3"/>
      <c r="C105" s="2" t="s">
        <v>7</v>
      </c>
      <c r="D105" s="2">
        <v>20</v>
      </c>
      <c r="E105" s="2">
        <v>20</v>
      </c>
      <c r="F105" s="4"/>
      <c r="G105" s="2"/>
      <c r="H105" s="2"/>
      <c r="I105" s="2"/>
      <c r="J105" s="2"/>
    </row>
    <row r="106" spans="1:10" ht="15.75" thickBot="1">
      <c r="A106" s="1"/>
      <c r="B106" s="8"/>
      <c r="C106" s="2" t="s">
        <v>8</v>
      </c>
      <c r="D106" s="2">
        <v>3</v>
      </c>
      <c r="E106" s="2">
        <v>3</v>
      </c>
      <c r="F106" s="4"/>
      <c r="G106" s="2"/>
      <c r="H106" s="2"/>
      <c r="I106" s="2"/>
      <c r="J106" s="2"/>
    </row>
    <row r="107" spans="1:10" ht="15.75" thickBot="1">
      <c r="A107" s="259"/>
      <c r="B107" s="260"/>
      <c r="C107" s="9" t="s">
        <v>9</v>
      </c>
      <c r="D107" s="9">
        <v>4</v>
      </c>
      <c r="E107" s="9">
        <v>4</v>
      </c>
      <c r="F107" s="20"/>
      <c r="G107" s="9"/>
      <c r="H107" s="9"/>
      <c r="I107" s="9"/>
      <c r="J107" s="9"/>
    </row>
    <row r="108" spans="1:10" ht="15.75" thickBot="1">
      <c r="A108" s="258"/>
      <c r="B108" s="11"/>
      <c r="C108" s="258" t="s">
        <v>227</v>
      </c>
      <c r="D108" s="258">
        <v>150</v>
      </c>
      <c r="E108" s="258">
        <v>150</v>
      </c>
      <c r="F108" s="261"/>
      <c r="G108" s="258"/>
      <c r="H108" s="258"/>
      <c r="I108" s="258"/>
      <c r="J108" s="258"/>
    </row>
    <row r="109" spans="1:10" ht="15.75" thickBot="1">
      <c r="A109" s="16"/>
      <c r="B109" s="17"/>
      <c r="C109" s="18"/>
      <c r="D109" s="18"/>
      <c r="E109" s="18"/>
      <c r="F109" s="21"/>
      <c r="G109" s="18"/>
      <c r="H109" s="18"/>
      <c r="I109" s="18"/>
      <c r="J109" s="15"/>
    </row>
    <row r="110" spans="1:10" ht="30.75" thickBot="1">
      <c r="A110" s="24">
        <v>2</v>
      </c>
      <c r="B110" s="22" t="s">
        <v>16</v>
      </c>
      <c r="C110" s="4" t="s">
        <v>376</v>
      </c>
      <c r="D110" s="2"/>
      <c r="E110" s="2"/>
      <c r="F110" s="4">
        <v>40</v>
      </c>
      <c r="G110" s="2">
        <v>1.28</v>
      </c>
      <c r="H110" s="2">
        <v>2.8</v>
      </c>
      <c r="I110" s="2">
        <v>3.44</v>
      </c>
      <c r="J110" s="2">
        <v>42.37</v>
      </c>
    </row>
    <row r="111" spans="1:10" ht="15.75" thickBot="1">
      <c r="A111" s="1"/>
      <c r="B111" s="3"/>
      <c r="C111" s="9" t="s">
        <v>11</v>
      </c>
      <c r="D111" s="2">
        <v>65</v>
      </c>
      <c r="E111" s="2">
        <v>36</v>
      </c>
      <c r="F111" s="4"/>
      <c r="G111" s="2"/>
      <c r="H111" s="2"/>
      <c r="I111" s="2"/>
      <c r="J111" s="2"/>
    </row>
    <row r="112" spans="1:10" ht="15.75" thickBot="1">
      <c r="A112" s="1"/>
      <c r="B112" s="267"/>
      <c r="C112" s="258" t="s">
        <v>8</v>
      </c>
      <c r="D112" s="9">
        <v>2</v>
      </c>
      <c r="E112" s="9">
        <v>2</v>
      </c>
      <c r="F112" s="20"/>
      <c r="G112" s="2"/>
      <c r="H112" s="2"/>
      <c r="I112" s="2"/>
      <c r="J112" s="2"/>
    </row>
    <row r="113" spans="1:10" ht="15.75" thickBot="1">
      <c r="A113" s="7"/>
      <c r="B113" s="8"/>
      <c r="C113" s="308" t="s">
        <v>377</v>
      </c>
      <c r="D113" s="266">
        <v>2</v>
      </c>
      <c r="E113" s="266">
        <v>2</v>
      </c>
      <c r="F113" s="261"/>
      <c r="G113" s="9"/>
      <c r="H113" s="9"/>
      <c r="I113" s="9"/>
      <c r="J113" s="9"/>
    </row>
    <row r="114" spans="1:10" ht="15.75" thickBot="1">
      <c r="A114" s="16"/>
      <c r="B114" s="17"/>
      <c r="C114" s="18"/>
      <c r="D114" s="264"/>
      <c r="E114" s="264"/>
      <c r="F114" s="265"/>
      <c r="G114" s="18"/>
      <c r="H114" s="18"/>
      <c r="I114" s="18"/>
      <c r="J114" s="15"/>
    </row>
    <row r="115" spans="1:10" ht="15.75" thickBot="1">
      <c r="A115" s="24">
        <v>3</v>
      </c>
      <c r="B115" s="22" t="s">
        <v>17</v>
      </c>
      <c r="C115" s="4" t="s">
        <v>13</v>
      </c>
      <c r="D115" s="2"/>
      <c r="E115" s="2"/>
      <c r="F115" s="4">
        <v>150</v>
      </c>
      <c r="G115" s="2"/>
      <c r="H115" s="2">
        <v>0.39</v>
      </c>
      <c r="I115" s="2">
        <v>4.9</v>
      </c>
      <c r="J115" s="2">
        <v>23.07</v>
      </c>
    </row>
    <row r="116" spans="1:10" ht="15.75" thickBot="1">
      <c r="A116" s="1"/>
      <c r="B116" s="3"/>
      <c r="C116" s="2" t="s">
        <v>14</v>
      </c>
      <c r="D116" s="2">
        <v>0.6</v>
      </c>
      <c r="E116" s="2">
        <v>0.6</v>
      </c>
      <c r="F116" s="4"/>
      <c r="G116" s="2"/>
      <c r="H116" s="2"/>
      <c r="I116" s="2"/>
      <c r="J116" s="2"/>
    </row>
    <row r="117" spans="1:10" ht="15.75" thickBot="1">
      <c r="A117" s="1"/>
      <c r="B117" s="3"/>
      <c r="C117" s="2" t="s">
        <v>8</v>
      </c>
      <c r="D117" s="2">
        <v>10</v>
      </c>
      <c r="E117" s="2">
        <v>10</v>
      </c>
      <c r="F117" s="4"/>
      <c r="G117" s="2"/>
      <c r="H117" s="2"/>
      <c r="I117" s="2"/>
      <c r="J117" s="2"/>
    </row>
    <row r="118" spans="1:10" ht="15.75" thickBot="1">
      <c r="A118" s="1"/>
      <c r="B118" s="3"/>
      <c r="C118" s="2"/>
      <c r="D118" s="2"/>
      <c r="E118" s="2"/>
      <c r="F118" s="4"/>
      <c r="G118" s="2"/>
      <c r="H118" s="2"/>
      <c r="I118" s="2"/>
      <c r="J118" s="2"/>
    </row>
    <row r="119" spans="1:10" ht="30.75" thickBot="1">
      <c r="A119" s="24">
        <v>4</v>
      </c>
      <c r="B119" s="22" t="s">
        <v>328</v>
      </c>
      <c r="C119" s="4" t="s">
        <v>318</v>
      </c>
      <c r="D119" s="2"/>
      <c r="E119" s="2"/>
      <c r="F119" s="22" t="s">
        <v>388</v>
      </c>
      <c r="G119" s="2">
        <v>2.08</v>
      </c>
      <c r="H119" s="2">
        <v>10.12</v>
      </c>
      <c r="I119" s="2">
        <v>20.07</v>
      </c>
      <c r="J119" s="2">
        <v>195.5</v>
      </c>
    </row>
    <row r="120" spans="1:10" ht="15.75" thickBot="1">
      <c r="A120" s="1"/>
      <c r="B120" s="3"/>
      <c r="C120" s="2" t="s">
        <v>322</v>
      </c>
      <c r="D120" s="2">
        <v>20</v>
      </c>
      <c r="E120" s="2">
        <v>20</v>
      </c>
      <c r="F120" s="4"/>
      <c r="G120" s="2"/>
      <c r="H120" s="2"/>
      <c r="I120" s="2"/>
      <c r="J120" s="2"/>
    </row>
    <row r="121" spans="1:10" ht="15.75" thickBot="1">
      <c r="A121" s="1"/>
      <c r="B121" s="3"/>
      <c r="C121" s="2" t="s">
        <v>9</v>
      </c>
      <c r="D121" s="2">
        <v>4</v>
      </c>
      <c r="E121" s="2">
        <v>4</v>
      </c>
      <c r="F121" s="4"/>
      <c r="G121" s="2"/>
      <c r="H121" s="2"/>
      <c r="I121" s="2"/>
      <c r="J121" s="2"/>
    </row>
    <row r="122" spans="1:10" ht="15.75" thickBot="1">
      <c r="A122" s="1"/>
      <c r="B122" s="3"/>
      <c r="C122" s="2"/>
      <c r="D122" s="2"/>
      <c r="E122" s="2"/>
      <c r="F122" s="4"/>
      <c r="G122" s="2"/>
      <c r="H122" s="2"/>
      <c r="I122" s="2"/>
      <c r="J122" s="2"/>
    </row>
    <row r="123" spans="1:10" ht="19.5" thickBot="1">
      <c r="A123" s="190"/>
      <c r="B123" s="191"/>
      <c r="C123" s="27" t="s">
        <v>15</v>
      </c>
      <c r="D123" s="27"/>
      <c r="E123" s="27"/>
      <c r="F123" s="27"/>
      <c r="G123" s="27">
        <f>SUM(G104:G122)</f>
        <v>6.16</v>
      </c>
      <c r="H123" s="27">
        <f>SUM(H104:H122)</f>
        <v>17.479999999999997</v>
      </c>
      <c r="I123" s="27">
        <f>SUM(I104:I122)</f>
        <v>38.41</v>
      </c>
      <c r="J123" s="27">
        <f>SUM(J104:J122)</f>
        <v>349.62</v>
      </c>
    </row>
    <row r="124" spans="1:10" ht="15.75" thickBot="1">
      <c r="A124" s="1"/>
      <c r="B124" s="3"/>
      <c r="C124" s="2"/>
      <c r="D124" s="2"/>
      <c r="E124" s="2"/>
      <c r="F124" s="4"/>
      <c r="G124" s="2"/>
      <c r="H124" s="2"/>
      <c r="I124" s="2"/>
      <c r="J124" s="2"/>
    </row>
    <row r="125" spans="1:10" ht="24" thickBot="1">
      <c r="A125" s="317" t="s">
        <v>21</v>
      </c>
      <c r="B125" s="318"/>
      <c r="C125" s="318"/>
      <c r="D125" s="318"/>
      <c r="E125" s="318"/>
      <c r="F125" s="318"/>
      <c r="G125" s="318"/>
      <c r="H125" s="318"/>
      <c r="I125" s="318"/>
      <c r="J125" s="319"/>
    </row>
    <row r="126" spans="1:10" ht="30.75" thickBot="1">
      <c r="A126" s="24">
        <v>1</v>
      </c>
      <c r="B126" s="22" t="s">
        <v>22</v>
      </c>
      <c r="C126" s="4" t="s">
        <v>23</v>
      </c>
      <c r="D126" s="2"/>
      <c r="E126" s="2"/>
      <c r="F126" s="4">
        <v>40</v>
      </c>
      <c r="G126" s="2">
        <v>2.03</v>
      </c>
      <c r="H126" s="2">
        <v>2.4</v>
      </c>
      <c r="I126" s="2">
        <v>3.4</v>
      </c>
      <c r="J126" s="2">
        <v>43.13</v>
      </c>
    </row>
    <row r="127" spans="1:10" ht="15.75" thickBot="1">
      <c r="A127" s="1"/>
      <c r="B127" s="3"/>
      <c r="C127" s="2" t="s">
        <v>24</v>
      </c>
      <c r="D127" s="2">
        <v>60</v>
      </c>
      <c r="E127" s="2">
        <v>32</v>
      </c>
      <c r="F127" s="4"/>
      <c r="G127" s="2"/>
      <c r="H127" s="2"/>
      <c r="I127" s="2"/>
      <c r="J127" s="2"/>
    </row>
    <row r="128" spans="1:10" ht="15.75" thickBot="1">
      <c r="A128" s="1"/>
      <c r="B128" s="3"/>
      <c r="C128" s="2" t="s">
        <v>11</v>
      </c>
      <c r="D128" s="2">
        <v>5</v>
      </c>
      <c r="E128" s="2">
        <v>3</v>
      </c>
      <c r="F128" s="4"/>
      <c r="G128" s="2"/>
      <c r="H128" s="2"/>
      <c r="I128" s="2"/>
      <c r="J128" s="2"/>
    </row>
    <row r="129" spans="1:10" ht="15.75" thickBot="1">
      <c r="A129" s="1"/>
      <c r="B129" s="3"/>
      <c r="C129" s="2" t="s">
        <v>25</v>
      </c>
      <c r="D129" s="2">
        <v>5</v>
      </c>
      <c r="E129" s="2">
        <v>3</v>
      </c>
      <c r="F129" s="4"/>
      <c r="G129" s="2"/>
      <c r="H129" s="2"/>
      <c r="I129" s="2"/>
      <c r="J129" s="2"/>
    </row>
    <row r="130" spans="1:10" ht="30.75" thickBot="1">
      <c r="A130" s="7"/>
      <c r="B130" s="8"/>
      <c r="C130" s="9" t="s">
        <v>12</v>
      </c>
      <c r="D130" s="9">
        <v>2</v>
      </c>
      <c r="E130" s="9">
        <v>2</v>
      </c>
      <c r="F130" s="20"/>
      <c r="G130" s="9"/>
      <c r="H130" s="9"/>
      <c r="I130" s="9"/>
      <c r="J130" s="9"/>
    </row>
    <row r="131" spans="1:10" ht="15.75" thickBot="1">
      <c r="A131" s="16"/>
      <c r="B131" s="17"/>
      <c r="C131" s="18"/>
      <c r="D131" s="18"/>
      <c r="E131" s="18"/>
      <c r="F131" s="21"/>
      <c r="G131" s="18"/>
      <c r="H131" s="18"/>
      <c r="I131" s="18"/>
      <c r="J131" s="15"/>
    </row>
    <row r="132" spans="1:10" ht="30.75" thickBot="1">
      <c r="A132" s="24">
        <v>2</v>
      </c>
      <c r="B132" s="22" t="s">
        <v>316</v>
      </c>
      <c r="C132" s="290" t="s">
        <v>26</v>
      </c>
      <c r="D132" s="2"/>
      <c r="E132" s="2"/>
      <c r="F132" s="4">
        <v>200</v>
      </c>
      <c r="G132" s="2">
        <v>2.42</v>
      </c>
      <c r="H132" s="2">
        <v>1.6</v>
      </c>
      <c r="I132" s="2">
        <v>13.2</v>
      </c>
      <c r="J132" s="2">
        <v>77.04</v>
      </c>
    </row>
    <row r="133" spans="1:10" ht="15.75" thickBot="1">
      <c r="A133" s="1"/>
      <c r="B133" s="3"/>
      <c r="C133" s="2" t="s">
        <v>27</v>
      </c>
      <c r="D133" s="2">
        <v>15</v>
      </c>
      <c r="E133" s="2">
        <v>10</v>
      </c>
      <c r="F133" s="4"/>
      <c r="G133" s="2"/>
      <c r="H133" s="2"/>
      <c r="I133" s="2"/>
      <c r="J133" s="2"/>
    </row>
    <row r="134" spans="1:10" ht="15.75" thickBot="1">
      <c r="A134" s="1"/>
      <c r="B134" s="3"/>
      <c r="C134" s="2" t="s">
        <v>34</v>
      </c>
      <c r="D134" s="2">
        <v>100</v>
      </c>
      <c r="E134" s="2">
        <v>58</v>
      </c>
      <c r="F134" s="4"/>
      <c r="G134" s="2"/>
      <c r="H134" s="2"/>
      <c r="I134" s="2"/>
      <c r="J134" s="2"/>
    </row>
    <row r="135" spans="1:10" ht="15.75" thickBot="1">
      <c r="A135" s="1"/>
      <c r="B135" s="3"/>
      <c r="C135" s="2" t="s">
        <v>11</v>
      </c>
      <c r="D135" s="2">
        <v>10</v>
      </c>
      <c r="E135" s="2">
        <v>7</v>
      </c>
      <c r="F135" s="4"/>
      <c r="G135" s="2"/>
      <c r="H135" s="2"/>
      <c r="I135" s="2"/>
      <c r="J135" s="2"/>
    </row>
    <row r="136" spans="1:10" ht="15.75" thickBot="1">
      <c r="A136" s="1"/>
      <c r="B136" s="3"/>
      <c r="C136" s="2" t="s">
        <v>25</v>
      </c>
      <c r="D136" s="2">
        <v>15</v>
      </c>
      <c r="E136" s="2">
        <v>9</v>
      </c>
      <c r="F136" s="4"/>
      <c r="G136" s="2"/>
      <c r="H136" s="2"/>
      <c r="I136" s="2"/>
      <c r="J136" s="2"/>
    </row>
    <row r="137" spans="1:10" ht="15.75" thickBot="1">
      <c r="A137" s="1"/>
      <c r="B137" s="3"/>
      <c r="C137" s="6" t="s">
        <v>35</v>
      </c>
      <c r="D137" s="2">
        <v>5</v>
      </c>
      <c r="E137" s="2">
        <v>3</v>
      </c>
      <c r="F137" s="4"/>
      <c r="G137" s="2"/>
      <c r="H137" s="2"/>
      <c r="I137" s="2"/>
      <c r="J137" s="2"/>
    </row>
    <row r="138" spans="1:10" ht="15.75" thickBot="1">
      <c r="A138" s="1"/>
      <c r="B138" s="3"/>
      <c r="C138" s="2" t="s">
        <v>36</v>
      </c>
      <c r="D138" s="2">
        <v>5</v>
      </c>
      <c r="E138" s="2">
        <v>5</v>
      </c>
      <c r="F138" s="4"/>
      <c r="G138" s="2"/>
      <c r="H138" s="2"/>
      <c r="I138" s="2"/>
      <c r="J138" s="2"/>
    </row>
    <row r="139" spans="1:10" ht="30.75" thickBot="1">
      <c r="A139" s="1"/>
      <c r="B139" s="3"/>
      <c r="C139" s="2" t="s">
        <v>12</v>
      </c>
      <c r="D139" s="2">
        <v>2</v>
      </c>
      <c r="E139" s="2">
        <v>2</v>
      </c>
      <c r="F139" s="4"/>
      <c r="G139" s="2"/>
      <c r="H139" s="2"/>
      <c r="I139" s="2"/>
      <c r="J139" s="2"/>
    </row>
    <row r="140" spans="1:10" ht="15.75" thickBot="1">
      <c r="A140" s="7"/>
      <c r="B140" s="8"/>
      <c r="C140" s="9" t="s">
        <v>9</v>
      </c>
      <c r="D140" s="9">
        <v>2</v>
      </c>
      <c r="E140" s="9">
        <v>2</v>
      </c>
      <c r="F140" s="20"/>
      <c r="G140" s="9"/>
      <c r="H140" s="9"/>
      <c r="I140" s="9"/>
      <c r="J140" s="9"/>
    </row>
    <row r="141" spans="1:10" ht="15.75" thickBot="1">
      <c r="A141" s="12"/>
      <c r="B141" s="13"/>
      <c r="C141" s="14" t="s">
        <v>37</v>
      </c>
      <c r="D141" s="14">
        <v>10</v>
      </c>
      <c r="E141" s="14">
        <v>10</v>
      </c>
      <c r="F141" s="19"/>
      <c r="G141" s="14"/>
      <c r="H141" s="14"/>
      <c r="I141" s="14"/>
      <c r="J141" s="15"/>
    </row>
    <row r="142" spans="1:10" ht="15.75" thickBot="1">
      <c r="A142" s="16"/>
      <c r="B142" s="17"/>
      <c r="C142" s="18"/>
      <c r="D142" s="18"/>
      <c r="E142" s="18"/>
      <c r="F142" s="21"/>
      <c r="G142" s="18"/>
      <c r="H142" s="18"/>
      <c r="I142" s="18"/>
      <c r="J142" s="15"/>
    </row>
    <row r="143" spans="1:10" ht="60.75" thickBot="1">
      <c r="A143" s="25">
        <v>3</v>
      </c>
      <c r="B143" s="26" t="s">
        <v>329</v>
      </c>
      <c r="C143" s="294" t="s">
        <v>33</v>
      </c>
      <c r="D143" s="14"/>
      <c r="E143" s="14"/>
      <c r="F143" s="19">
        <v>50</v>
      </c>
      <c r="G143" s="14">
        <v>10.5</v>
      </c>
      <c r="H143" s="14">
        <v>4.22</v>
      </c>
      <c r="I143" s="14">
        <v>3.88</v>
      </c>
      <c r="J143" s="15">
        <v>95.56</v>
      </c>
    </row>
    <row r="144" spans="1:10" ht="15.75" thickBot="1">
      <c r="A144" s="1"/>
      <c r="B144" s="3"/>
      <c r="C144" s="2" t="s">
        <v>27</v>
      </c>
      <c r="D144" s="2">
        <v>50</v>
      </c>
      <c r="E144" s="2">
        <v>42</v>
      </c>
      <c r="F144" s="4"/>
      <c r="G144" s="2"/>
      <c r="H144" s="2"/>
      <c r="I144" s="2"/>
      <c r="J144" s="2"/>
    </row>
    <row r="145" spans="1:10" ht="15.75" thickBot="1">
      <c r="A145" s="1"/>
      <c r="B145" s="3"/>
      <c r="C145" s="2" t="s">
        <v>28</v>
      </c>
      <c r="D145" s="2">
        <v>5</v>
      </c>
      <c r="E145" s="2">
        <v>5</v>
      </c>
      <c r="F145" s="4"/>
      <c r="G145" s="2"/>
      <c r="H145" s="2"/>
      <c r="I145" s="2"/>
      <c r="J145" s="2"/>
    </row>
    <row r="146" spans="1:10" ht="15.75" thickBot="1">
      <c r="A146" s="1"/>
      <c r="B146" s="3"/>
      <c r="C146" s="2" t="s">
        <v>25</v>
      </c>
      <c r="D146" s="2">
        <v>10</v>
      </c>
      <c r="E146" s="2">
        <v>7</v>
      </c>
      <c r="F146" s="4"/>
      <c r="G146" s="2"/>
      <c r="H146" s="2"/>
      <c r="I146" s="2"/>
      <c r="J146" s="2"/>
    </row>
    <row r="147" spans="1:10" ht="15.75" thickBot="1">
      <c r="A147" s="1"/>
      <c r="B147" s="3"/>
      <c r="C147" s="2" t="s">
        <v>29</v>
      </c>
      <c r="D147" s="2">
        <v>4</v>
      </c>
      <c r="E147" s="2">
        <v>4</v>
      </c>
      <c r="F147" s="4"/>
      <c r="G147" s="2"/>
      <c r="H147" s="2"/>
      <c r="I147" s="2"/>
      <c r="J147" s="2"/>
    </row>
    <row r="148" spans="1:10" ht="15.75" thickBot="1">
      <c r="A148" s="1"/>
      <c r="B148" s="3"/>
      <c r="C148" s="5" t="s">
        <v>30</v>
      </c>
      <c r="D148" s="2"/>
      <c r="E148" s="2"/>
      <c r="F148" s="4">
        <v>30</v>
      </c>
      <c r="G148" s="2"/>
      <c r="H148" s="2"/>
      <c r="I148" s="2"/>
      <c r="J148" s="2"/>
    </row>
    <row r="149" spans="1:10" ht="15.75" thickBot="1">
      <c r="A149" s="1"/>
      <c r="B149" s="3"/>
      <c r="C149" s="2" t="s">
        <v>31</v>
      </c>
      <c r="D149" s="2">
        <v>20</v>
      </c>
      <c r="E149" s="2">
        <v>20</v>
      </c>
      <c r="F149" s="4"/>
      <c r="G149" s="2"/>
      <c r="H149" s="2"/>
      <c r="I149" s="2"/>
      <c r="J149" s="2"/>
    </row>
    <row r="150" spans="1:10" ht="15.75" thickBot="1">
      <c r="A150" s="1"/>
      <c r="B150" s="3"/>
      <c r="C150" s="2" t="s">
        <v>9</v>
      </c>
      <c r="D150" s="2">
        <v>2</v>
      </c>
      <c r="E150" s="2">
        <v>2</v>
      </c>
      <c r="F150" s="4"/>
      <c r="G150" s="2"/>
      <c r="H150" s="2"/>
      <c r="I150" s="2"/>
      <c r="J150" s="2"/>
    </row>
    <row r="151" spans="1:10" ht="15.75" thickBot="1">
      <c r="A151" s="7"/>
      <c r="B151" s="8"/>
      <c r="C151" s="9" t="s">
        <v>32</v>
      </c>
      <c r="D151" s="9">
        <v>10</v>
      </c>
      <c r="E151" s="9">
        <v>10</v>
      </c>
      <c r="F151" s="20"/>
      <c r="G151" s="9"/>
      <c r="H151" s="9"/>
      <c r="I151" s="9"/>
      <c r="J151" s="9"/>
    </row>
    <row r="152" spans="1:10" ht="15.75" thickBot="1">
      <c r="A152" s="16"/>
      <c r="B152" s="17"/>
      <c r="C152" s="18"/>
      <c r="D152" s="18"/>
      <c r="E152" s="18"/>
      <c r="F152" s="21"/>
      <c r="G152" s="18"/>
      <c r="H152" s="18"/>
      <c r="I152" s="18"/>
      <c r="J152" s="15"/>
    </row>
    <row r="153" spans="1:10" ht="15.75" thickBot="1">
      <c r="A153" s="24">
        <v>4</v>
      </c>
      <c r="B153" s="22" t="s">
        <v>38</v>
      </c>
      <c r="C153" s="4" t="s">
        <v>39</v>
      </c>
      <c r="D153" s="2"/>
      <c r="E153" s="2"/>
      <c r="F153" s="4">
        <v>100</v>
      </c>
      <c r="G153" s="2">
        <v>2.2</v>
      </c>
      <c r="H153" s="2">
        <v>3.3</v>
      </c>
      <c r="I153" s="2">
        <v>13.36</v>
      </c>
      <c r="J153" s="2">
        <v>92.7</v>
      </c>
    </row>
    <row r="154" spans="1:10" ht="15.75" thickBot="1">
      <c r="A154" s="1"/>
      <c r="B154" s="3"/>
      <c r="C154" s="2" t="s">
        <v>34</v>
      </c>
      <c r="D154" s="2">
        <v>100</v>
      </c>
      <c r="E154" s="2">
        <v>55</v>
      </c>
      <c r="F154" s="4"/>
      <c r="G154" s="2"/>
      <c r="H154" s="2"/>
      <c r="I154" s="2"/>
      <c r="J154" s="2"/>
    </row>
    <row r="155" spans="1:10" ht="15.75" thickBot="1">
      <c r="A155" s="1"/>
      <c r="B155" s="3"/>
      <c r="C155" s="2" t="s">
        <v>40</v>
      </c>
      <c r="D155" s="2">
        <v>80</v>
      </c>
      <c r="E155" s="2">
        <v>60</v>
      </c>
      <c r="F155" s="4"/>
      <c r="G155" s="2"/>
      <c r="H155" s="2"/>
      <c r="I155" s="2"/>
      <c r="J155" s="2"/>
    </row>
    <row r="156" spans="1:10" ht="15.75" thickBot="1">
      <c r="A156" s="1"/>
      <c r="B156" s="3"/>
      <c r="C156" s="2" t="s">
        <v>11</v>
      </c>
      <c r="D156" s="2">
        <v>40</v>
      </c>
      <c r="E156" s="2">
        <v>27</v>
      </c>
      <c r="F156" s="4"/>
      <c r="G156" s="2"/>
      <c r="H156" s="2"/>
      <c r="I156" s="2"/>
      <c r="J156" s="2"/>
    </row>
    <row r="157" spans="1:10" ht="15.75" thickBot="1">
      <c r="A157" s="1"/>
      <c r="B157" s="3"/>
      <c r="C157" s="2" t="s">
        <v>25</v>
      </c>
      <c r="D157" s="2">
        <v>20</v>
      </c>
      <c r="E157" s="2">
        <v>15</v>
      </c>
      <c r="F157" s="4"/>
      <c r="G157" s="2"/>
      <c r="H157" s="2"/>
      <c r="I157" s="2"/>
      <c r="J157" s="2"/>
    </row>
    <row r="158" spans="1:10" ht="15.75" thickBot="1">
      <c r="A158" s="1"/>
      <c r="B158" s="3"/>
      <c r="C158" s="2" t="s">
        <v>31</v>
      </c>
      <c r="D158" s="2">
        <v>45</v>
      </c>
      <c r="E158" s="2">
        <v>45</v>
      </c>
      <c r="F158" s="4"/>
      <c r="G158" s="2"/>
      <c r="H158" s="2"/>
      <c r="I158" s="2"/>
      <c r="J158" s="2"/>
    </row>
    <row r="159" spans="1:10" ht="15.75" thickBot="1">
      <c r="A159" s="1"/>
      <c r="B159" s="3"/>
      <c r="C159" s="2" t="s">
        <v>9</v>
      </c>
      <c r="D159" s="2">
        <v>3</v>
      </c>
      <c r="E159" s="2">
        <v>3</v>
      </c>
      <c r="F159" s="4"/>
      <c r="G159" s="2"/>
      <c r="H159" s="2"/>
      <c r="I159" s="2"/>
      <c r="J159" s="2"/>
    </row>
    <row r="160" spans="1:10" ht="30.75" thickBot="1">
      <c r="A160" s="7"/>
      <c r="B160" s="8"/>
      <c r="C160" s="9" t="s">
        <v>12</v>
      </c>
      <c r="D160" s="9">
        <v>2</v>
      </c>
      <c r="E160" s="9">
        <v>2</v>
      </c>
      <c r="F160" s="20"/>
      <c r="G160" s="9"/>
      <c r="H160" s="9"/>
      <c r="I160" s="9"/>
      <c r="J160" s="9"/>
    </row>
    <row r="161" spans="1:10" ht="15.75" thickBot="1">
      <c r="A161" s="16"/>
      <c r="B161" s="17"/>
      <c r="C161" s="18"/>
      <c r="D161" s="18"/>
      <c r="E161" s="18"/>
      <c r="F161" s="21"/>
      <c r="G161" s="18"/>
      <c r="H161" s="18"/>
      <c r="I161" s="18"/>
      <c r="J161" s="15"/>
    </row>
    <row r="162" spans="1:10" ht="30.75" thickBot="1">
      <c r="A162" s="24">
        <v>5</v>
      </c>
      <c r="B162" s="22" t="s">
        <v>105</v>
      </c>
      <c r="C162" s="4" t="s">
        <v>42</v>
      </c>
      <c r="D162" s="2"/>
      <c r="E162" s="2"/>
      <c r="F162" s="4">
        <v>150</v>
      </c>
      <c r="G162" s="2">
        <v>1.34</v>
      </c>
      <c r="H162" s="2">
        <v>0.66</v>
      </c>
      <c r="I162" s="2">
        <v>5.35</v>
      </c>
      <c r="J162" s="2">
        <v>38.1</v>
      </c>
    </row>
    <row r="163" spans="1:10" ht="15.75" thickBot="1">
      <c r="A163" s="1"/>
      <c r="B163" s="3"/>
      <c r="C163" s="2" t="s">
        <v>43</v>
      </c>
      <c r="D163" s="2">
        <v>40</v>
      </c>
      <c r="E163" s="2">
        <v>35</v>
      </c>
      <c r="F163" s="4"/>
      <c r="G163" s="2"/>
      <c r="H163" s="2"/>
      <c r="I163" s="2"/>
      <c r="J163" s="2"/>
    </row>
    <row r="164" spans="1:10" ht="15.75" thickBot="1">
      <c r="A164" s="1"/>
      <c r="B164" s="3"/>
      <c r="C164" s="2" t="s">
        <v>8</v>
      </c>
      <c r="D164" s="2">
        <v>10</v>
      </c>
      <c r="E164" s="2">
        <v>10</v>
      </c>
      <c r="F164" s="4"/>
      <c r="G164" s="2"/>
      <c r="H164" s="2"/>
      <c r="I164" s="2"/>
      <c r="J164" s="2"/>
    </row>
    <row r="165" spans="1:10" ht="15.75" thickBot="1">
      <c r="A165" s="7"/>
      <c r="B165" s="8"/>
      <c r="C165" s="9" t="s">
        <v>44</v>
      </c>
      <c r="D165" s="9">
        <v>0.05</v>
      </c>
      <c r="E165" s="9">
        <v>0.05</v>
      </c>
      <c r="F165" s="20"/>
      <c r="G165" s="9"/>
      <c r="H165" s="9"/>
      <c r="I165" s="9"/>
      <c r="J165" s="9"/>
    </row>
    <row r="166" spans="1:10" ht="15.75" thickBot="1">
      <c r="A166" s="16"/>
      <c r="B166" s="17"/>
      <c r="C166" s="18"/>
      <c r="D166" s="18"/>
      <c r="E166" s="18"/>
      <c r="F166" s="21"/>
      <c r="G166" s="18"/>
      <c r="H166" s="18"/>
      <c r="I166" s="18"/>
      <c r="J166" s="15"/>
    </row>
    <row r="167" spans="1:10" ht="15.75" thickBot="1">
      <c r="A167" s="24">
        <v>6</v>
      </c>
      <c r="B167" s="22"/>
      <c r="C167" s="4" t="s">
        <v>45</v>
      </c>
      <c r="D167" s="147">
        <v>40</v>
      </c>
      <c r="E167" s="147">
        <v>40</v>
      </c>
      <c r="F167" s="156">
        <v>40</v>
      </c>
      <c r="G167" s="147">
        <v>1.92</v>
      </c>
      <c r="H167" s="147">
        <v>0.32</v>
      </c>
      <c r="I167" s="147">
        <v>16.08</v>
      </c>
      <c r="J167" s="148">
        <v>77.04</v>
      </c>
    </row>
    <row r="168" spans="1:10" ht="15.75" thickBot="1">
      <c r="A168" s="1"/>
      <c r="B168" s="3"/>
      <c r="C168" s="2"/>
      <c r="D168" s="2"/>
      <c r="E168" s="2"/>
      <c r="F168" s="4"/>
      <c r="G168" s="2"/>
      <c r="H168" s="2"/>
      <c r="I168" s="2"/>
      <c r="J168" s="2"/>
    </row>
    <row r="169" spans="1:10" ht="19.5" thickBot="1">
      <c r="A169" s="29"/>
      <c r="B169" s="30"/>
      <c r="C169" s="28" t="s">
        <v>15</v>
      </c>
      <c r="D169" s="31"/>
      <c r="E169" s="31"/>
      <c r="F169" s="28"/>
      <c r="G169" s="28">
        <f>SUM(G126:G168)</f>
        <v>20.409999999999997</v>
      </c>
      <c r="H169" s="28">
        <f>SUM(H126:H168)</f>
        <v>12.5</v>
      </c>
      <c r="I169" s="28">
        <f>SUM(I126:I168)</f>
        <v>55.269999999999996</v>
      </c>
      <c r="J169" s="28">
        <f>SUM(J126:J168)</f>
        <v>423.57000000000005</v>
      </c>
    </row>
    <row r="170" spans="1:10" ht="24" thickBot="1">
      <c r="A170" s="325" t="s">
        <v>46</v>
      </c>
      <c r="B170" s="326"/>
      <c r="C170" s="326"/>
      <c r="D170" s="326"/>
      <c r="E170" s="326"/>
      <c r="F170" s="326"/>
      <c r="G170" s="326"/>
      <c r="H170" s="326"/>
      <c r="I170" s="326"/>
      <c r="J170" s="327"/>
    </row>
    <row r="171" spans="1:10" ht="15.75" thickBot="1">
      <c r="A171" s="24">
        <v>1</v>
      </c>
      <c r="B171" s="22" t="s">
        <v>47</v>
      </c>
      <c r="C171" s="4" t="s">
        <v>48</v>
      </c>
      <c r="D171" s="2">
        <v>150</v>
      </c>
      <c r="E171" s="2">
        <v>150</v>
      </c>
      <c r="F171" s="4">
        <v>150</v>
      </c>
      <c r="G171" s="2">
        <v>0.75</v>
      </c>
      <c r="H171" s="2"/>
      <c r="I171" s="2">
        <v>31.15</v>
      </c>
      <c r="J171" s="2">
        <v>70.5</v>
      </c>
    </row>
    <row r="172" spans="1:10" ht="15.75" thickBot="1">
      <c r="A172" s="24">
        <v>2</v>
      </c>
      <c r="B172" s="22" t="s">
        <v>330</v>
      </c>
      <c r="C172" s="4" t="s">
        <v>28</v>
      </c>
      <c r="D172" s="147">
        <v>20</v>
      </c>
      <c r="E172" s="147">
        <v>20</v>
      </c>
      <c r="F172" s="156">
        <v>20</v>
      </c>
      <c r="G172" s="147">
        <v>2.3</v>
      </c>
      <c r="H172" s="147">
        <v>0.9</v>
      </c>
      <c r="I172" s="147">
        <v>15.3</v>
      </c>
      <c r="J172" s="148">
        <v>78.6</v>
      </c>
    </row>
    <row r="173" spans="1:10" ht="15.75" thickBot="1">
      <c r="A173" s="1"/>
      <c r="B173" s="3"/>
      <c r="C173" s="2"/>
      <c r="D173" s="2"/>
      <c r="E173" s="2"/>
      <c r="F173" s="4"/>
      <c r="G173" s="2"/>
      <c r="H173" s="2"/>
      <c r="I173" s="2"/>
      <c r="J173" s="2"/>
    </row>
    <row r="174" spans="1:10" ht="19.5" thickBot="1">
      <c r="A174" s="192"/>
      <c r="B174" s="193"/>
      <c r="C174" s="28" t="s">
        <v>15</v>
      </c>
      <c r="D174" s="28"/>
      <c r="E174" s="28"/>
      <c r="F174" s="28"/>
      <c r="G174" s="28">
        <f>SUM(G171:G173)</f>
        <v>3.05</v>
      </c>
      <c r="H174" s="28">
        <f>SUM(H171:H173)</f>
        <v>0.9</v>
      </c>
      <c r="I174" s="28">
        <f>SUM(I171:I173)</f>
        <v>46.45</v>
      </c>
      <c r="J174" s="28">
        <f>SUM(J171:J173)</f>
        <v>149.1</v>
      </c>
    </row>
    <row r="175" spans="1:10" ht="15.75" thickBot="1">
      <c r="A175" s="32"/>
      <c r="B175" s="33"/>
      <c r="C175" s="33"/>
      <c r="D175" s="33"/>
      <c r="E175" s="33"/>
      <c r="F175" s="33"/>
      <c r="G175" s="33"/>
      <c r="H175" s="33"/>
      <c r="I175" s="33"/>
      <c r="J175" s="34"/>
    </row>
    <row r="176" spans="1:10" ht="24" thickBot="1">
      <c r="A176" s="328" t="s">
        <v>49</v>
      </c>
      <c r="B176" s="329"/>
      <c r="C176" s="329"/>
      <c r="D176" s="329"/>
      <c r="E176" s="329"/>
      <c r="F176" s="329"/>
      <c r="G176" s="329"/>
      <c r="H176" s="329"/>
      <c r="I176" s="329"/>
      <c r="J176" s="330"/>
    </row>
    <row r="177" spans="1:10" ht="15.75" thickBot="1">
      <c r="A177" s="35">
        <v>1</v>
      </c>
      <c r="B177" s="36" t="s">
        <v>50</v>
      </c>
      <c r="C177" s="20" t="s">
        <v>51</v>
      </c>
      <c r="D177" s="9">
        <v>40</v>
      </c>
      <c r="E177" s="9">
        <v>40</v>
      </c>
      <c r="F177" s="20">
        <v>40</v>
      </c>
      <c r="G177" s="9">
        <v>0.76</v>
      </c>
      <c r="H177" s="9">
        <v>3.56</v>
      </c>
      <c r="I177" s="9">
        <v>3.48</v>
      </c>
      <c r="J177" s="9">
        <v>49</v>
      </c>
    </row>
    <row r="178" spans="1:10" ht="15.75" thickBot="1">
      <c r="A178" s="16"/>
      <c r="B178" s="17"/>
      <c r="C178" s="18"/>
      <c r="D178" s="18"/>
      <c r="E178" s="18"/>
      <c r="F178" s="21"/>
      <c r="G178" s="18"/>
      <c r="H178" s="18"/>
      <c r="I178" s="18"/>
      <c r="J178" s="15"/>
    </row>
    <row r="179" spans="1:10" ht="30.75" thickBot="1">
      <c r="A179" s="24">
        <v>2</v>
      </c>
      <c r="B179" s="22" t="s">
        <v>52</v>
      </c>
      <c r="C179" s="4" t="s">
        <v>53</v>
      </c>
      <c r="D179" s="2"/>
      <c r="E179" s="2"/>
      <c r="F179" s="4">
        <v>150</v>
      </c>
      <c r="G179" s="2">
        <v>10.27</v>
      </c>
      <c r="H179" s="2">
        <v>3.93</v>
      </c>
      <c r="I179" s="2">
        <v>7.08</v>
      </c>
      <c r="J179" s="2">
        <v>104.8</v>
      </c>
    </row>
    <row r="180" spans="1:10" ht="15.75" thickBot="1">
      <c r="A180" s="1"/>
      <c r="B180" s="3"/>
      <c r="C180" s="2" t="s">
        <v>54</v>
      </c>
      <c r="D180" s="2">
        <v>110</v>
      </c>
      <c r="E180" s="2">
        <v>61</v>
      </c>
      <c r="F180" s="4"/>
      <c r="G180" s="2"/>
      <c r="H180" s="2"/>
      <c r="I180" s="2"/>
      <c r="J180" s="2"/>
    </row>
    <row r="181" spans="1:10" ht="15.75" thickBot="1">
      <c r="A181" s="1"/>
      <c r="B181" s="3"/>
      <c r="C181" s="2" t="s">
        <v>55</v>
      </c>
      <c r="D181" s="2">
        <v>1</v>
      </c>
      <c r="E181" s="2">
        <v>40</v>
      </c>
      <c r="F181" s="4"/>
      <c r="G181" s="2"/>
      <c r="H181" s="2"/>
      <c r="I181" s="2"/>
      <c r="J181" s="2"/>
    </row>
    <row r="182" spans="1:10" ht="15.75" thickBot="1">
      <c r="A182" s="1"/>
      <c r="B182" s="3"/>
      <c r="C182" s="2" t="s">
        <v>31</v>
      </c>
      <c r="D182" s="2">
        <v>50</v>
      </c>
      <c r="E182" s="2">
        <v>50</v>
      </c>
      <c r="F182" s="4"/>
      <c r="G182" s="2"/>
      <c r="H182" s="2"/>
      <c r="I182" s="2"/>
      <c r="J182" s="2"/>
    </row>
    <row r="183" spans="1:10" ht="15.75" thickBot="1">
      <c r="A183" s="1"/>
      <c r="B183" s="3"/>
      <c r="C183" s="2" t="s">
        <v>25</v>
      </c>
      <c r="D183" s="2">
        <v>15</v>
      </c>
      <c r="E183" s="2">
        <v>9</v>
      </c>
      <c r="F183" s="4"/>
      <c r="G183" s="2"/>
      <c r="H183" s="2"/>
      <c r="I183" s="2"/>
      <c r="J183" s="2"/>
    </row>
    <row r="184" spans="1:10" ht="15.75" thickBot="1">
      <c r="A184" s="1"/>
      <c r="B184" s="3"/>
      <c r="C184" s="2" t="s">
        <v>9</v>
      </c>
      <c r="D184" s="2">
        <v>3</v>
      </c>
      <c r="E184" s="2">
        <v>3</v>
      </c>
      <c r="F184" s="4"/>
      <c r="G184" s="2"/>
      <c r="H184" s="2"/>
      <c r="I184" s="2"/>
      <c r="J184" s="2"/>
    </row>
    <row r="185" spans="1:10" ht="30.75" thickBot="1">
      <c r="A185" s="7"/>
      <c r="B185" s="8"/>
      <c r="C185" s="9" t="s">
        <v>12</v>
      </c>
      <c r="D185" s="9">
        <v>2</v>
      </c>
      <c r="E185" s="9">
        <v>2</v>
      </c>
      <c r="F185" s="20"/>
      <c r="G185" s="9"/>
      <c r="H185" s="9"/>
      <c r="I185" s="9"/>
      <c r="J185" s="9"/>
    </row>
    <row r="186" spans="1:10" ht="15.75" thickBot="1">
      <c r="A186" s="16"/>
      <c r="B186" s="17"/>
      <c r="C186" s="18"/>
      <c r="D186" s="18"/>
      <c r="E186" s="18"/>
      <c r="F186" s="21"/>
      <c r="G186" s="18"/>
      <c r="H186" s="18"/>
      <c r="I186" s="18"/>
      <c r="J186" s="15"/>
    </row>
    <row r="187" spans="1:10" ht="30.75" thickBot="1">
      <c r="A187" s="24">
        <v>3</v>
      </c>
      <c r="B187" s="22" t="s">
        <v>295</v>
      </c>
      <c r="C187" s="4" t="s">
        <v>57</v>
      </c>
      <c r="D187" s="147"/>
      <c r="E187" s="147"/>
      <c r="F187" s="156">
        <v>150</v>
      </c>
      <c r="G187" s="147">
        <v>2.33</v>
      </c>
      <c r="H187" s="147">
        <v>2.4</v>
      </c>
      <c r="I187" s="147">
        <v>8.39</v>
      </c>
      <c r="J187" s="148">
        <v>64.44</v>
      </c>
    </row>
    <row r="188" spans="1:10" ht="15.75" thickBot="1">
      <c r="A188" s="1"/>
      <c r="B188" s="3"/>
      <c r="C188" s="2" t="s">
        <v>31</v>
      </c>
      <c r="D188" s="130">
        <v>150</v>
      </c>
      <c r="E188" s="130">
        <v>150</v>
      </c>
      <c r="F188" s="131"/>
      <c r="G188" s="130"/>
      <c r="H188" s="130"/>
      <c r="I188" s="130"/>
      <c r="J188" s="137"/>
    </row>
    <row r="189" spans="1:10" ht="15.75" thickBot="1">
      <c r="A189" s="1"/>
      <c r="B189" s="3"/>
      <c r="C189" s="2" t="s">
        <v>58</v>
      </c>
      <c r="D189" s="130">
        <v>1</v>
      </c>
      <c r="E189" s="130">
        <v>1</v>
      </c>
      <c r="F189" s="131"/>
      <c r="G189" s="130"/>
      <c r="H189" s="130"/>
      <c r="I189" s="130" t="s">
        <v>263</v>
      </c>
      <c r="J189" s="137"/>
    </row>
    <row r="190" spans="1:10" ht="15.75" thickBot="1">
      <c r="A190" s="7"/>
      <c r="B190" s="8"/>
      <c r="C190" s="9" t="s">
        <v>8</v>
      </c>
      <c r="D190" s="143">
        <v>10</v>
      </c>
      <c r="E190" s="143">
        <v>10</v>
      </c>
      <c r="F190" s="163"/>
      <c r="G190" s="143"/>
      <c r="H190" s="143"/>
      <c r="I190" s="143"/>
      <c r="J190" s="145"/>
    </row>
    <row r="191" spans="1:10" ht="15.75" thickBot="1">
      <c r="A191" s="16"/>
      <c r="B191" s="17"/>
      <c r="C191" s="18"/>
      <c r="D191" s="18"/>
      <c r="E191" s="18"/>
      <c r="F191" s="21"/>
      <c r="G191" s="18"/>
      <c r="H191" s="18"/>
      <c r="I191" s="18"/>
      <c r="J191" s="15"/>
    </row>
    <row r="192" spans="1:10" ht="15.75" thickBot="1">
      <c r="A192" s="24">
        <v>4</v>
      </c>
      <c r="B192" s="22" t="s">
        <v>330</v>
      </c>
      <c r="C192" s="4" t="s">
        <v>28</v>
      </c>
      <c r="D192" s="147">
        <v>20</v>
      </c>
      <c r="E192" s="147">
        <v>20</v>
      </c>
      <c r="F192" s="156">
        <v>20</v>
      </c>
      <c r="G192" s="147">
        <v>2.3</v>
      </c>
      <c r="H192" s="147">
        <v>0.9</v>
      </c>
      <c r="I192" s="147">
        <v>15.3</v>
      </c>
      <c r="J192" s="148">
        <v>78.6</v>
      </c>
    </row>
    <row r="193" spans="1:10" ht="15.75" thickBot="1">
      <c r="A193" s="1"/>
      <c r="B193" s="3"/>
      <c r="C193" s="2"/>
      <c r="D193" s="2"/>
      <c r="E193" s="2"/>
      <c r="F193" s="4"/>
      <c r="G193" s="2"/>
      <c r="H193" s="2"/>
      <c r="I193" s="2"/>
      <c r="J193" s="2"/>
    </row>
    <row r="194" spans="1:10" ht="19.5" thickBot="1">
      <c r="A194" s="192"/>
      <c r="B194" s="193"/>
      <c r="C194" s="28" t="s">
        <v>15</v>
      </c>
      <c r="D194" s="28"/>
      <c r="E194" s="28"/>
      <c r="F194" s="28"/>
      <c r="G194" s="28">
        <f>SUM(G177:G193)</f>
        <v>15.66</v>
      </c>
      <c r="H194" s="28">
        <f>SUM(H177:H193)</f>
        <v>10.790000000000001</v>
      </c>
      <c r="I194" s="28">
        <f>SUM(I177:I193)</f>
        <v>34.25</v>
      </c>
      <c r="J194" s="28">
        <f>SUM(J177:J193)</f>
        <v>296.84000000000003</v>
      </c>
    </row>
    <row r="195" spans="1:10" ht="15.75" thickBot="1">
      <c r="A195" s="40"/>
      <c r="B195" s="41"/>
      <c r="C195" s="42"/>
      <c r="D195" s="42"/>
      <c r="E195" s="42"/>
      <c r="F195" s="42"/>
      <c r="G195" s="42"/>
      <c r="H195" s="42"/>
      <c r="I195" s="42"/>
      <c r="J195" s="43"/>
    </row>
    <row r="196" spans="1:10" ht="18.75">
      <c r="A196" s="39"/>
      <c r="B196" s="38"/>
      <c r="C196" s="37" t="s">
        <v>59</v>
      </c>
      <c r="D196" s="37"/>
      <c r="E196" s="37"/>
      <c r="F196" s="37"/>
      <c r="G196" s="37">
        <f>G123+G169+G174+G194</f>
        <v>45.28</v>
      </c>
      <c r="H196" s="37">
        <f>H123+H169+H174+H194</f>
        <v>41.669999999999995</v>
      </c>
      <c r="I196" s="37">
        <f>I123+I169+I174+I194</f>
        <v>174.38</v>
      </c>
      <c r="J196" s="37">
        <f>J123+J169+J174+J194</f>
        <v>1219.13</v>
      </c>
    </row>
  </sheetData>
  <sheetProtection/>
  <mergeCells count="30">
    <mergeCell ref="A170:J170"/>
    <mergeCell ref="A176:J176"/>
    <mergeCell ref="G101:G102"/>
    <mergeCell ref="H101:H102"/>
    <mergeCell ref="I101:I102"/>
    <mergeCell ref="J101:J102"/>
    <mergeCell ref="A103:J103"/>
    <mergeCell ref="A125:J125"/>
    <mergeCell ref="A101:A102"/>
    <mergeCell ref="B101:B102"/>
    <mergeCell ref="C101:C102"/>
    <mergeCell ref="D101:D102"/>
    <mergeCell ref="E101:E102"/>
    <mergeCell ref="F101:F102"/>
    <mergeCell ref="C2:C3"/>
    <mergeCell ref="F2:F3"/>
    <mergeCell ref="A71:J71"/>
    <mergeCell ref="A100:J100"/>
    <mergeCell ref="A77:J77"/>
    <mergeCell ref="H2:H3"/>
    <mergeCell ref="A1:J1"/>
    <mergeCell ref="D2:D3"/>
    <mergeCell ref="E2:E3"/>
    <mergeCell ref="J2:J3"/>
    <mergeCell ref="A26:J26"/>
    <mergeCell ref="I2:I3"/>
    <mergeCell ref="A4:J4"/>
    <mergeCell ref="A2:A3"/>
    <mergeCell ref="B2:B3"/>
    <mergeCell ref="G2:G3"/>
  </mergeCells>
  <printOptions/>
  <pageMargins left="0.7086614173228347" right="0.7086614173228347" top="0.7480314960629921" bottom="0.7480314960629921" header="0.31496062992125984" footer="0.31496062992125984"/>
  <pageSetup fitToHeight="6" fitToWidth="1" horizontalDpi="180" verticalDpi="180" orientation="portrait" paperSize="9" scale="73" r:id="rId1"/>
  <ignoredErrors>
    <ignoredError sqref="B11 B16 B54 B7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9"/>
  <sheetViews>
    <sheetView zoomScale="68" zoomScaleNormal="68" zoomScalePageLayoutView="0" workbookViewId="0" topLeftCell="A160">
      <selection activeCell="E138" sqref="E138"/>
    </sheetView>
  </sheetViews>
  <sheetFormatPr defaultColWidth="9.140625" defaultRowHeight="15"/>
  <cols>
    <col min="3" max="3" width="21.140625" style="0" customWidth="1"/>
    <col min="7" max="7" width="12.28125" style="0" customWidth="1"/>
    <col min="8" max="8" width="12.8515625" style="0" customWidth="1"/>
    <col min="9" max="9" width="12.57421875" style="0" customWidth="1"/>
    <col min="10" max="10" width="15.00390625" style="0" customWidth="1"/>
  </cols>
  <sheetData>
    <row r="1" spans="1:10" ht="24" thickBot="1">
      <c r="A1" s="313" t="s">
        <v>289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5">
      <c r="A2" s="315" t="s">
        <v>0</v>
      </c>
      <c r="B2" s="315" t="s">
        <v>1</v>
      </c>
      <c r="C2" s="323" t="s">
        <v>2</v>
      </c>
      <c r="D2" s="315" t="s">
        <v>18</v>
      </c>
      <c r="E2" s="315" t="s">
        <v>19</v>
      </c>
      <c r="F2" s="315" t="s">
        <v>3</v>
      </c>
      <c r="G2" s="315" t="s">
        <v>4</v>
      </c>
      <c r="H2" s="315" t="s">
        <v>5</v>
      </c>
      <c r="I2" s="315" t="s">
        <v>260</v>
      </c>
      <c r="J2" s="315" t="s">
        <v>20</v>
      </c>
    </row>
    <row r="3" spans="1:10" ht="53.25" customHeight="1" thickBot="1">
      <c r="A3" s="331"/>
      <c r="B3" s="357"/>
      <c r="C3" s="334"/>
      <c r="D3" s="331"/>
      <c r="E3" s="331"/>
      <c r="F3" s="331"/>
      <c r="G3" s="331"/>
      <c r="H3" s="331"/>
      <c r="I3" s="331"/>
      <c r="J3" s="331"/>
    </row>
    <row r="4" spans="1:10" ht="24" thickBot="1">
      <c r="A4" s="359" t="s">
        <v>6</v>
      </c>
      <c r="B4" s="360"/>
      <c r="C4" s="360"/>
      <c r="D4" s="360"/>
      <c r="E4" s="360"/>
      <c r="F4" s="360"/>
      <c r="G4" s="360"/>
      <c r="H4" s="360"/>
      <c r="I4" s="360"/>
      <c r="J4" s="361"/>
    </row>
    <row r="5" spans="1:10" ht="30">
      <c r="A5" s="132">
        <v>1</v>
      </c>
      <c r="B5" s="58" t="s">
        <v>206</v>
      </c>
      <c r="C5" s="58" t="s">
        <v>207</v>
      </c>
      <c r="D5" s="134"/>
      <c r="E5" s="134"/>
      <c r="F5" s="133">
        <v>250</v>
      </c>
      <c r="G5" s="134">
        <v>8</v>
      </c>
      <c r="H5" s="134">
        <v>8.55</v>
      </c>
      <c r="I5" s="134">
        <v>54.63</v>
      </c>
      <c r="J5" s="135">
        <v>327.45</v>
      </c>
    </row>
    <row r="6" spans="1:10" ht="15">
      <c r="A6" s="136"/>
      <c r="B6" s="61"/>
      <c r="C6" s="61" t="s">
        <v>31</v>
      </c>
      <c r="D6" s="130">
        <v>180</v>
      </c>
      <c r="E6" s="130">
        <v>180</v>
      </c>
      <c r="F6" s="131"/>
      <c r="G6" s="130"/>
      <c r="H6" s="130"/>
      <c r="I6" s="130"/>
      <c r="J6" s="137"/>
    </row>
    <row r="7" spans="1:10" ht="15">
      <c r="A7" s="136"/>
      <c r="B7" s="61"/>
      <c r="C7" s="61" t="s">
        <v>8</v>
      </c>
      <c r="D7" s="130">
        <v>3</v>
      </c>
      <c r="E7" s="130">
        <v>3</v>
      </c>
      <c r="F7" s="131"/>
      <c r="G7" s="130"/>
      <c r="H7" s="130"/>
      <c r="I7" s="130"/>
      <c r="J7" s="137"/>
    </row>
    <row r="8" spans="1:10" ht="15">
      <c r="A8" s="136"/>
      <c r="B8" s="61"/>
      <c r="C8" s="61" t="s">
        <v>9</v>
      </c>
      <c r="D8" s="130">
        <v>5</v>
      </c>
      <c r="E8" s="130">
        <v>5</v>
      </c>
      <c r="F8" s="131"/>
      <c r="G8" s="130"/>
      <c r="H8" s="130"/>
      <c r="I8" s="130"/>
      <c r="J8" s="137"/>
    </row>
    <row r="9" spans="1:10" ht="15">
      <c r="A9" s="136"/>
      <c r="B9" s="61"/>
      <c r="C9" s="61" t="s">
        <v>78</v>
      </c>
      <c r="D9" s="130">
        <v>30</v>
      </c>
      <c r="E9" s="130">
        <v>30</v>
      </c>
      <c r="F9" s="131"/>
      <c r="G9" s="130"/>
      <c r="H9" s="130"/>
      <c r="I9" s="130"/>
      <c r="J9" s="137"/>
    </row>
    <row r="10" spans="1:10" ht="15.75" thickBot="1">
      <c r="A10" s="142"/>
      <c r="B10" s="66"/>
      <c r="C10" s="66" t="s">
        <v>152</v>
      </c>
      <c r="D10" s="143">
        <v>50</v>
      </c>
      <c r="E10" s="143">
        <v>32</v>
      </c>
      <c r="F10" s="163"/>
      <c r="G10" s="143"/>
      <c r="H10" s="143"/>
      <c r="I10" s="143"/>
      <c r="J10" s="145"/>
    </row>
    <row r="11" spans="1:10" ht="15.75" thickBot="1">
      <c r="A11" s="151"/>
      <c r="B11" s="71"/>
      <c r="C11" s="71"/>
      <c r="D11" s="164"/>
      <c r="E11" s="164"/>
      <c r="F11" s="174"/>
      <c r="G11" s="164"/>
      <c r="H11" s="164"/>
      <c r="I11" s="164"/>
      <c r="J11" s="165"/>
    </row>
    <row r="12" spans="1:10" ht="30">
      <c r="A12" s="155">
        <v>2</v>
      </c>
      <c r="B12" s="50" t="s">
        <v>64</v>
      </c>
      <c r="C12" s="50" t="s">
        <v>65</v>
      </c>
      <c r="D12" s="147"/>
      <c r="E12" s="147"/>
      <c r="F12" s="156">
        <v>200</v>
      </c>
      <c r="G12" s="147">
        <v>2.29</v>
      </c>
      <c r="H12" s="147">
        <v>0.88</v>
      </c>
      <c r="I12" s="147">
        <v>8.93</v>
      </c>
      <c r="J12" s="148">
        <v>50.8</v>
      </c>
    </row>
    <row r="13" spans="1:10" ht="15">
      <c r="A13" s="136"/>
      <c r="B13" s="61"/>
      <c r="C13" s="61" t="s">
        <v>66</v>
      </c>
      <c r="D13" s="130">
        <v>2.4</v>
      </c>
      <c r="E13" s="130">
        <v>2.4</v>
      </c>
      <c r="F13" s="131"/>
      <c r="G13" s="130"/>
      <c r="H13" s="130"/>
      <c r="I13" s="130"/>
      <c r="J13" s="137"/>
    </row>
    <row r="14" spans="1:10" ht="15">
      <c r="A14" s="136"/>
      <c r="B14" s="61"/>
      <c r="C14" s="61" t="s">
        <v>31</v>
      </c>
      <c r="D14" s="130">
        <v>180</v>
      </c>
      <c r="E14" s="130">
        <v>180</v>
      </c>
      <c r="F14" s="131"/>
      <c r="G14" s="130"/>
      <c r="H14" s="130"/>
      <c r="I14" s="130"/>
      <c r="J14" s="137"/>
    </row>
    <row r="15" spans="1:10" ht="15.75" thickBot="1">
      <c r="A15" s="142"/>
      <c r="B15" s="66"/>
      <c r="C15" s="66" t="s">
        <v>8</v>
      </c>
      <c r="D15" s="143">
        <v>12</v>
      </c>
      <c r="E15" s="143">
        <v>12</v>
      </c>
      <c r="F15" s="163"/>
      <c r="G15" s="143"/>
      <c r="H15" s="143"/>
      <c r="I15" s="143"/>
      <c r="J15" s="145"/>
    </row>
    <row r="16" spans="1:10" ht="15.75" thickBot="1">
      <c r="A16" s="151"/>
      <c r="B16" s="71"/>
      <c r="C16" s="71"/>
      <c r="D16" s="164"/>
      <c r="E16" s="164"/>
      <c r="F16" s="174"/>
      <c r="G16" s="164"/>
      <c r="H16" s="164"/>
      <c r="I16" s="164"/>
      <c r="J16" s="165"/>
    </row>
    <row r="17" spans="1:10" ht="30">
      <c r="A17" s="155">
        <v>3</v>
      </c>
      <c r="B17" s="50" t="s">
        <v>349</v>
      </c>
      <c r="C17" s="303" t="s">
        <v>265</v>
      </c>
      <c r="D17" s="147"/>
      <c r="E17" s="147"/>
      <c r="F17" s="156" t="s">
        <v>384</v>
      </c>
      <c r="G17" s="147">
        <v>5.3</v>
      </c>
      <c r="H17" s="147">
        <v>9.8</v>
      </c>
      <c r="I17" s="147">
        <v>35.6</v>
      </c>
      <c r="J17" s="148">
        <v>300.7</v>
      </c>
    </row>
    <row r="18" spans="1:10" ht="15">
      <c r="A18" s="136"/>
      <c r="B18" s="61"/>
      <c r="C18" s="61" t="s">
        <v>28</v>
      </c>
      <c r="D18" s="130">
        <v>30</v>
      </c>
      <c r="E18" s="130">
        <v>30</v>
      </c>
      <c r="F18" s="131"/>
      <c r="G18" s="130"/>
      <c r="H18" s="130"/>
      <c r="I18" s="130"/>
      <c r="J18" s="137"/>
    </row>
    <row r="19" spans="1:10" ht="15">
      <c r="A19" s="136"/>
      <c r="B19" s="61"/>
      <c r="C19" s="61" t="s">
        <v>9</v>
      </c>
      <c r="D19" s="130">
        <v>7</v>
      </c>
      <c r="E19" s="130">
        <v>7</v>
      </c>
      <c r="F19" s="131"/>
      <c r="G19" s="130"/>
      <c r="H19" s="130"/>
      <c r="I19" s="130"/>
      <c r="J19" s="137"/>
    </row>
    <row r="20" spans="1:10" ht="15">
      <c r="A20" s="136"/>
      <c r="B20" s="61"/>
      <c r="C20" s="61" t="s">
        <v>29</v>
      </c>
      <c r="D20" s="130">
        <v>10</v>
      </c>
      <c r="E20" s="130">
        <v>10</v>
      </c>
      <c r="F20" s="131"/>
      <c r="G20" s="130"/>
      <c r="H20" s="130"/>
      <c r="I20" s="130"/>
      <c r="J20" s="137"/>
    </row>
    <row r="21" spans="1:10" ht="18.75">
      <c r="A21" s="161"/>
      <c r="B21" s="88"/>
      <c r="C21" s="88" t="s">
        <v>15</v>
      </c>
      <c r="D21" s="122"/>
      <c r="E21" s="122"/>
      <c r="F21" s="122"/>
      <c r="G21" s="122">
        <f>SUM(G5:G20)</f>
        <v>15.59</v>
      </c>
      <c r="H21" s="122">
        <f>SUM(H5:H20)</f>
        <v>19.230000000000004</v>
      </c>
      <c r="I21" s="122">
        <f>SUM(I5:I20)</f>
        <v>99.16</v>
      </c>
      <c r="J21" s="162">
        <f>SUM(J5:J20)</f>
        <v>678.95</v>
      </c>
    </row>
    <row r="22" spans="1:10" ht="15.75" thickBot="1">
      <c r="A22" s="142"/>
      <c r="B22" s="66"/>
      <c r="C22" s="66"/>
      <c r="D22" s="143"/>
      <c r="E22" s="143"/>
      <c r="F22" s="163"/>
      <c r="G22" s="143"/>
      <c r="H22" s="143"/>
      <c r="I22" s="143"/>
      <c r="J22" s="145"/>
    </row>
    <row r="23" spans="1:10" ht="30" customHeight="1" thickBot="1">
      <c r="A23" s="347" t="s">
        <v>69</v>
      </c>
      <c r="B23" s="348"/>
      <c r="C23" s="348"/>
      <c r="D23" s="348"/>
      <c r="E23" s="348"/>
      <c r="F23" s="348"/>
      <c r="G23" s="348"/>
      <c r="H23" s="348"/>
      <c r="I23" s="348"/>
      <c r="J23" s="349"/>
    </row>
    <row r="24" spans="1:10" ht="60">
      <c r="A24" s="132">
        <v>1</v>
      </c>
      <c r="B24" s="58" t="s">
        <v>366</v>
      </c>
      <c r="C24" s="58" t="s">
        <v>208</v>
      </c>
      <c r="D24" s="134"/>
      <c r="E24" s="134"/>
      <c r="F24" s="133">
        <v>60</v>
      </c>
      <c r="G24" s="134">
        <v>1.15</v>
      </c>
      <c r="H24" s="134">
        <v>7.12</v>
      </c>
      <c r="I24" s="134">
        <v>3.44</v>
      </c>
      <c r="J24" s="135">
        <v>82.44</v>
      </c>
    </row>
    <row r="25" spans="1:10" ht="15">
      <c r="A25" s="136"/>
      <c r="B25" s="61"/>
      <c r="C25" s="61" t="s">
        <v>146</v>
      </c>
      <c r="D25" s="130">
        <v>20</v>
      </c>
      <c r="E25" s="130">
        <v>14</v>
      </c>
      <c r="F25" s="131"/>
      <c r="G25" s="130"/>
      <c r="H25" s="130"/>
      <c r="I25" s="130"/>
      <c r="J25" s="137"/>
    </row>
    <row r="26" spans="1:10" ht="15">
      <c r="A26" s="136"/>
      <c r="B26" s="61"/>
      <c r="C26" s="61" t="s">
        <v>209</v>
      </c>
      <c r="D26" s="130">
        <v>20</v>
      </c>
      <c r="E26" s="130">
        <v>17</v>
      </c>
      <c r="F26" s="131"/>
      <c r="G26" s="130"/>
      <c r="H26" s="130"/>
      <c r="I26" s="130"/>
      <c r="J26" s="137"/>
    </row>
    <row r="27" spans="1:10" ht="15">
      <c r="A27" s="136"/>
      <c r="B27" s="61"/>
      <c r="C27" s="61" t="s">
        <v>25</v>
      </c>
      <c r="D27" s="130">
        <v>10</v>
      </c>
      <c r="E27" s="130">
        <v>8</v>
      </c>
      <c r="F27" s="131"/>
      <c r="G27" s="130"/>
      <c r="H27" s="130"/>
      <c r="I27" s="130"/>
      <c r="J27" s="137"/>
    </row>
    <row r="28" spans="1:10" ht="15">
      <c r="A28" s="136"/>
      <c r="B28" s="61"/>
      <c r="C28" s="61" t="s">
        <v>72</v>
      </c>
      <c r="D28" s="130">
        <v>20</v>
      </c>
      <c r="E28" s="130">
        <v>19</v>
      </c>
      <c r="F28" s="131"/>
      <c r="G28" s="130"/>
      <c r="H28" s="130"/>
      <c r="I28" s="130"/>
      <c r="J28" s="137"/>
    </row>
    <row r="29" spans="1:10" ht="15.75" thickBot="1">
      <c r="A29" s="142"/>
      <c r="B29" s="66"/>
      <c r="C29" s="66" t="s">
        <v>12</v>
      </c>
      <c r="D29" s="143">
        <v>2</v>
      </c>
      <c r="E29" s="143">
        <v>2</v>
      </c>
      <c r="F29" s="163"/>
      <c r="G29" s="143"/>
      <c r="H29" s="143"/>
      <c r="I29" s="143"/>
      <c r="J29" s="145"/>
    </row>
    <row r="30" spans="1:10" ht="15.75" thickBot="1">
      <c r="A30" s="151"/>
      <c r="B30" s="71"/>
      <c r="C30" s="71"/>
      <c r="D30" s="164"/>
      <c r="E30" s="164"/>
      <c r="F30" s="174"/>
      <c r="G30" s="164"/>
      <c r="H30" s="164"/>
      <c r="I30" s="164"/>
      <c r="J30" s="165"/>
    </row>
    <row r="31" spans="1:10" ht="30">
      <c r="A31" s="155">
        <v>2</v>
      </c>
      <c r="B31" s="50" t="s">
        <v>210</v>
      </c>
      <c r="C31" s="303" t="s">
        <v>212</v>
      </c>
      <c r="D31" s="147"/>
      <c r="E31" s="147"/>
      <c r="F31" s="156">
        <v>250</v>
      </c>
      <c r="G31" s="147">
        <v>4.2</v>
      </c>
      <c r="H31" s="147">
        <v>2.4</v>
      </c>
      <c r="I31" s="147">
        <v>15.3</v>
      </c>
      <c r="J31" s="148">
        <v>99.4</v>
      </c>
    </row>
    <row r="32" spans="1:10" ht="15">
      <c r="A32" s="136"/>
      <c r="B32" s="61"/>
      <c r="C32" s="61" t="s">
        <v>34</v>
      </c>
      <c r="D32" s="130">
        <v>120</v>
      </c>
      <c r="E32" s="130">
        <v>72</v>
      </c>
      <c r="F32" s="131"/>
      <c r="G32" s="130"/>
      <c r="H32" s="130"/>
      <c r="I32" s="130"/>
      <c r="J32" s="137"/>
    </row>
    <row r="33" spans="1:10" ht="15">
      <c r="A33" s="136"/>
      <c r="B33" s="61"/>
      <c r="C33" s="61" t="s">
        <v>213</v>
      </c>
      <c r="D33" s="130">
        <v>30</v>
      </c>
      <c r="E33" s="130">
        <v>24</v>
      </c>
      <c r="F33" s="131"/>
      <c r="G33" s="130"/>
      <c r="H33" s="130"/>
      <c r="I33" s="130"/>
      <c r="J33" s="137"/>
    </row>
    <row r="34" spans="1:10" ht="15">
      <c r="A34" s="136"/>
      <c r="B34" s="61"/>
      <c r="C34" s="61" t="s">
        <v>11</v>
      </c>
      <c r="D34" s="130">
        <v>15</v>
      </c>
      <c r="E34" s="130">
        <v>12</v>
      </c>
      <c r="F34" s="131"/>
      <c r="G34" s="130"/>
      <c r="H34" s="130"/>
      <c r="I34" s="130"/>
      <c r="J34" s="137"/>
    </row>
    <row r="35" spans="1:10" ht="15">
      <c r="A35" s="136"/>
      <c r="B35" s="61"/>
      <c r="C35" s="61" t="s">
        <v>25</v>
      </c>
      <c r="D35" s="130">
        <v>15</v>
      </c>
      <c r="E35" s="130">
        <v>12</v>
      </c>
      <c r="F35" s="131"/>
      <c r="G35" s="130"/>
      <c r="H35" s="130"/>
      <c r="I35" s="130"/>
      <c r="J35" s="137"/>
    </row>
    <row r="36" spans="1:10" ht="15">
      <c r="A36" s="136"/>
      <c r="B36" s="61"/>
      <c r="C36" s="61" t="s">
        <v>214</v>
      </c>
      <c r="D36" s="130">
        <v>10</v>
      </c>
      <c r="E36" s="130">
        <v>10</v>
      </c>
      <c r="F36" s="131"/>
      <c r="G36" s="130"/>
      <c r="H36" s="130"/>
      <c r="I36" s="130"/>
      <c r="J36" s="137"/>
    </row>
    <row r="37" spans="1:10" ht="15">
      <c r="A37" s="136"/>
      <c r="B37" s="61"/>
      <c r="C37" s="61" t="s">
        <v>35</v>
      </c>
      <c r="D37" s="130">
        <v>7</v>
      </c>
      <c r="E37" s="130">
        <v>7</v>
      </c>
      <c r="F37" s="131"/>
      <c r="G37" s="130"/>
      <c r="H37" s="130"/>
      <c r="I37" s="130"/>
      <c r="J37" s="137"/>
    </row>
    <row r="38" spans="1:10" ht="15">
      <c r="A38" s="136"/>
      <c r="B38" s="61"/>
      <c r="C38" s="61" t="s">
        <v>9</v>
      </c>
      <c r="D38" s="130">
        <v>2</v>
      </c>
      <c r="E38" s="130">
        <v>2</v>
      </c>
      <c r="F38" s="131"/>
      <c r="G38" s="130"/>
      <c r="H38" s="130"/>
      <c r="I38" s="130"/>
      <c r="J38" s="137"/>
    </row>
    <row r="39" spans="1:10" ht="15">
      <c r="A39" s="142"/>
      <c r="B39" s="66"/>
      <c r="C39" s="66" t="s">
        <v>12</v>
      </c>
      <c r="D39" s="143">
        <v>3</v>
      </c>
      <c r="E39" s="143">
        <v>3</v>
      </c>
      <c r="F39" s="163"/>
      <c r="G39" s="143"/>
      <c r="H39" s="143"/>
      <c r="I39" s="143"/>
      <c r="J39" s="145"/>
    </row>
    <row r="40" spans="1:10" ht="15.75" thickBot="1">
      <c r="A40" s="143"/>
      <c r="B40" s="66"/>
      <c r="C40" s="66" t="s">
        <v>37</v>
      </c>
      <c r="D40" s="143">
        <v>11</v>
      </c>
      <c r="E40" s="143">
        <v>11</v>
      </c>
      <c r="F40" s="163"/>
      <c r="G40" s="143"/>
      <c r="H40" s="143"/>
      <c r="I40" s="143"/>
      <c r="J40" s="143"/>
    </row>
    <row r="41" spans="1:10" ht="15.75" thickBot="1">
      <c r="A41" s="214"/>
      <c r="B41" s="215"/>
      <c r="C41" s="215"/>
      <c r="D41" s="164"/>
      <c r="E41" s="164"/>
      <c r="F41" s="174"/>
      <c r="G41" s="164"/>
      <c r="H41" s="164"/>
      <c r="I41" s="164"/>
      <c r="J41" s="165"/>
    </row>
    <row r="42" spans="1:10" ht="30">
      <c r="A42" s="155">
        <v>3</v>
      </c>
      <c r="B42" s="50" t="s">
        <v>211</v>
      </c>
      <c r="C42" s="50" t="s">
        <v>215</v>
      </c>
      <c r="D42" s="147"/>
      <c r="E42" s="147"/>
      <c r="F42" s="156">
        <v>230</v>
      </c>
      <c r="G42" s="147">
        <v>16.8</v>
      </c>
      <c r="H42" s="147">
        <v>16.9</v>
      </c>
      <c r="I42" s="147">
        <v>15.64</v>
      </c>
      <c r="J42" s="148">
        <v>282.2</v>
      </c>
    </row>
    <row r="43" spans="1:10" ht="15">
      <c r="A43" s="136"/>
      <c r="B43" s="61"/>
      <c r="C43" s="61" t="s">
        <v>27</v>
      </c>
      <c r="D43" s="130">
        <v>70</v>
      </c>
      <c r="E43" s="130">
        <v>64</v>
      </c>
      <c r="F43" s="131"/>
      <c r="G43" s="130"/>
      <c r="H43" s="130"/>
      <c r="I43" s="130"/>
      <c r="J43" s="137"/>
    </row>
    <row r="44" spans="1:10" ht="15">
      <c r="A44" s="136"/>
      <c r="B44" s="61"/>
      <c r="C44" s="61" t="s">
        <v>40</v>
      </c>
      <c r="D44" s="130">
        <v>200</v>
      </c>
      <c r="E44" s="130">
        <v>160</v>
      </c>
      <c r="F44" s="131"/>
      <c r="G44" s="130"/>
      <c r="H44" s="130"/>
      <c r="I44" s="130"/>
      <c r="J44" s="137"/>
    </row>
    <row r="45" spans="1:10" ht="15">
      <c r="A45" s="136"/>
      <c r="B45" s="61"/>
      <c r="C45" s="61" t="s">
        <v>25</v>
      </c>
      <c r="D45" s="130">
        <v>15</v>
      </c>
      <c r="E45" s="130">
        <v>12</v>
      </c>
      <c r="F45" s="131"/>
      <c r="G45" s="130"/>
      <c r="H45" s="130"/>
      <c r="I45" s="130"/>
      <c r="J45" s="137"/>
    </row>
    <row r="46" spans="1:10" ht="15">
      <c r="A46" s="136"/>
      <c r="B46" s="61"/>
      <c r="C46" s="61" t="s">
        <v>11</v>
      </c>
      <c r="D46" s="130">
        <v>30</v>
      </c>
      <c r="E46" s="130">
        <v>24</v>
      </c>
      <c r="F46" s="131"/>
      <c r="G46" s="130"/>
      <c r="H46" s="130"/>
      <c r="I46" s="130"/>
      <c r="J46" s="137"/>
    </row>
    <row r="47" spans="1:10" ht="15">
      <c r="A47" s="136"/>
      <c r="B47" s="61"/>
      <c r="C47" s="61" t="s">
        <v>35</v>
      </c>
      <c r="D47" s="130">
        <v>7</v>
      </c>
      <c r="E47" s="130">
        <v>7</v>
      </c>
      <c r="F47" s="131"/>
      <c r="G47" s="130"/>
      <c r="H47" s="130"/>
      <c r="I47" s="130"/>
      <c r="J47" s="137"/>
    </row>
    <row r="48" spans="1:10" ht="15">
      <c r="A48" s="136"/>
      <c r="B48" s="61"/>
      <c r="C48" s="61" t="s">
        <v>139</v>
      </c>
      <c r="D48" s="130">
        <v>2</v>
      </c>
      <c r="E48" s="130">
        <v>2</v>
      </c>
      <c r="F48" s="131"/>
      <c r="G48" s="130"/>
      <c r="H48" s="130"/>
      <c r="I48" s="130"/>
      <c r="J48" s="137"/>
    </row>
    <row r="49" spans="1:10" ht="15">
      <c r="A49" s="142"/>
      <c r="B49" s="66"/>
      <c r="C49" s="66" t="s">
        <v>12</v>
      </c>
      <c r="D49" s="143">
        <v>3</v>
      </c>
      <c r="E49" s="143">
        <v>3</v>
      </c>
      <c r="F49" s="163"/>
      <c r="G49" s="143"/>
      <c r="H49" s="143"/>
      <c r="I49" s="143"/>
      <c r="J49" s="145"/>
    </row>
    <row r="50" spans="1:10" ht="15.75" thickBot="1">
      <c r="A50" s="143"/>
      <c r="B50" s="66"/>
      <c r="C50" s="66" t="s">
        <v>9</v>
      </c>
      <c r="D50" s="143">
        <v>3</v>
      </c>
      <c r="E50" s="143">
        <v>3</v>
      </c>
      <c r="F50" s="163"/>
      <c r="G50" s="143"/>
      <c r="H50" s="143"/>
      <c r="I50" s="143"/>
      <c r="J50" s="143"/>
    </row>
    <row r="51" spans="1:10" ht="15.75" thickBot="1">
      <c r="A51" s="151"/>
      <c r="B51" s="71"/>
      <c r="C51" s="71"/>
      <c r="D51" s="164"/>
      <c r="E51" s="164"/>
      <c r="F51" s="174"/>
      <c r="G51" s="164"/>
      <c r="H51" s="164"/>
      <c r="I51" s="164"/>
      <c r="J51" s="165"/>
    </row>
    <row r="52" spans="1:10" ht="15">
      <c r="A52" s="156">
        <v>4</v>
      </c>
      <c r="B52" s="50" t="s">
        <v>175</v>
      </c>
      <c r="C52" s="50" t="s">
        <v>216</v>
      </c>
      <c r="D52" s="147"/>
      <c r="E52" s="147"/>
      <c r="F52" s="156">
        <v>200</v>
      </c>
      <c r="G52" s="147">
        <v>0.54</v>
      </c>
      <c r="H52" s="147">
        <v>0.22</v>
      </c>
      <c r="I52" s="147">
        <v>15.72</v>
      </c>
      <c r="J52" s="147">
        <v>67.02</v>
      </c>
    </row>
    <row r="53" spans="1:10" ht="15">
      <c r="A53" s="130"/>
      <c r="B53" s="61"/>
      <c r="C53" s="61" t="s">
        <v>217</v>
      </c>
      <c r="D53" s="130">
        <v>12</v>
      </c>
      <c r="E53" s="130">
        <v>12</v>
      </c>
      <c r="F53" s="131"/>
      <c r="G53" s="130"/>
      <c r="H53" s="130"/>
      <c r="I53" s="130"/>
      <c r="J53" s="130"/>
    </row>
    <row r="54" spans="1:10" ht="15.75" thickBot="1">
      <c r="A54" s="143"/>
      <c r="B54" s="66"/>
      <c r="C54" s="66" t="s">
        <v>8</v>
      </c>
      <c r="D54" s="143">
        <v>13</v>
      </c>
      <c r="E54" s="143">
        <v>13</v>
      </c>
      <c r="F54" s="163"/>
      <c r="G54" s="143"/>
      <c r="H54" s="143"/>
      <c r="I54" s="143"/>
      <c r="J54" s="143"/>
    </row>
    <row r="55" spans="1:10" ht="15.75" thickBot="1">
      <c r="A55" s="151"/>
      <c r="B55" s="71"/>
      <c r="C55" s="71"/>
      <c r="D55" s="164"/>
      <c r="E55" s="164"/>
      <c r="F55" s="174"/>
      <c r="G55" s="164"/>
      <c r="H55" s="164"/>
      <c r="I55" s="164"/>
      <c r="J55" s="165"/>
    </row>
    <row r="56" spans="1:10" ht="15">
      <c r="A56" s="156">
        <v>5</v>
      </c>
      <c r="B56" s="50" t="s">
        <v>339</v>
      </c>
      <c r="C56" s="50" t="s">
        <v>45</v>
      </c>
      <c r="D56" s="147">
        <v>50</v>
      </c>
      <c r="E56" s="147">
        <v>50</v>
      </c>
      <c r="F56" s="156">
        <v>50</v>
      </c>
      <c r="G56" s="147">
        <v>2.4</v>
      </c>
      <c r="H56" s="147">
        <v>0.4</v>
      </c>
      <c r="I56" s="147">
        <v>20.1</v>
      </c>
      <c r="J56" s="147">
        <v>96.3</v>
      </c>
    </row>
    <row r="57" spans="1:10" ht="15">
      <c r="A57" s="130"/>
      <c r="B57" s="61"/>
      <c r="C57" s="61"/>
      <c r="D57" s="130"/>
      <c r="E57" s="130"/>
      <c r="F57" s="131"/>
      <c r="G57" s="130"/>
      <c r="H57" s="130"/>
      <c r="I57" s="130"/>
      <c r="J57" s="130"/>
    </row>
    <row r="58" spans="1:10" ht="18.75">
      <c r="A58" s="122"/>
      <c r="B58" s="88"/>
      <c r="C58" s="88" t="s">
        <v>15</v>
      </c>
      <c r="D58" s="122"/>
      <c r="E58" s="122"/>
      <c r="F58" s="122"/>
      <c r="G58" s="122">
        <f>SUM(G24:G57)</f>
        <v>25.089999999999996</v>
      </c>
      <c r="H58" s="122">
        <f>SUM(H24:H57)</f>
        <v>27.039999999999996</v>
      </c>
      <c r="I58" s="122">
        <f>SUM(I24:I57)</f>
        <v>70.2</v>
      </c>
      <c r="J58" s="122">
        <f>SUM(J24:J57)</f>
        <v>627.3599999999999</v>
      </c>
    </row>
    <row r="59" spans="1:10" ht="15.75" thickBot="1">
      <c r="A59" s="143"/>
      <c r="B59" s="66"/>
      <c r="C59" s="66"/>
      <c r="D59" s="143"/>
      <c r="E59" s="143"/>
      <c r="F59" s="163"/>
      <c r="G59" s="143"/>
      <c r="H59" s="143"/>
      <c r="I59" s="143"/>
      <c r="J59" s="143"/>
    </row>
    <row r="60" spans="1:10" ht="20.25" customHeight="1" thickBot="1">
      <c r="A60" s="381" t="s">
        <v>46</v>
      </c>
      <c r="B60" s="382"/>
      <c r="C60" s="382"/>
      <c r="D60" s="382"/>
      <c r="E60" s="382"/>
      <c r="F60" s="382"/>
      <c r="G60" s="382"/>
      <c r="H60" s="382"/>
      <c r="I60" s="382"/>
      <c r="J60" s="383"/>
    </row>
    <row r="61" spans="1:10" ht="15.75" thickBot="1">
      <c r="A61" s="176">
        <v>1</v>
      </c>
      <c r="B61" s="177" t="s">
        <v>220</v>
      </c>
      <c r="C61" s="177" t="s">
        <v>107</v>
      </c>
      <c r="D61" s="179">
        <v>200</v>
      </c>
      <c r="E61" s="179">
        <v>200</v>
      </c>
      <c r="F61" s="178">
        <v>200</v>
      </c>
      <c r="G61" s="179">
        <v>1</v>
      </c>
      <c r="H61" s="179"/>
      <c r="I61" s="179">
        <v>42</v>
      </c>
      <c r="J61" s="180">
        <v>94</v>
      </c>
    </row>
    <row r="62" spans="1:10" ht="15.75" thickBot="1">
      <c r="A62" s="151"/>
      <c r="B62" s="71"/>
      <c r="C62" s="71"/>
      <c r="D62" s="164"/>
      <c r="E62" s="164"/>
      <c r="F62" s="174"/>
      <c r="G62" s="164"/>
      <c r="H62" s="164"/>
      <c r="I62" s="164"/>
      <c r="J62" s="165"/>
    </row>
    <row r="63" spans="1:10" ht="15">
      <c r="A63" s="155">
        <v>2</v>
      </c>
      <c r="B63" s="50" t="s">
        <v>330</v>
      </c>
      <c r="C63" s="50" t="s">
        <v>28</v>
      </c>
      <c r="D63" s="147">
        <v>30</v>
      </c>
      <c r="E63" s="147">
        <v>30</v>
      </c>
      <c r="F63" s="156">
        <v>30</v>
      </c>
      <c r="G63" s="147">
        <v>3.46</v>
      </c>
      <c r="H63" s="147">
        <v>1.35</v>
      </c>
      <c r="I63" s="147">
        <v>22.94</v>
      </c>
      <c r="J63" s="148">
        <v>117.9</v>
      </c>
    </row>
    <row r="64" spans="1:10" ht="15">
      <c r="A64" s="136"/>
      <c r="B64" s="61"/>
      <c r="C64" s="61"/>
      <c r="D64" s="130"/>
      <c r="E64" s="130"/>
      <c r="F64" s="131"/>
      <c r="G64" s="130"/>
      <c r="H64" s="130"/>
      <c r="I64" s="130"/>
      <c r="J64" s="137"/>
    </row>
    <row r="65" spans="1:10" ht="18.75">
      <c r="A65" s="161"/>
      <c r="B65" s="88"/>
      <c r="C65" s="88" t="s">
        <v>15</v>
      </c>
      <c r="D65" s="122"/>
      <c r="E65" s="122"/>
      <c r="F65" s="122"/>
      <c r="G65" s="122">
        <f>SUM(G61:G64)</f>
        <v>4.46</v>
      </c>
      <c r="H65" s="122">
        <f>SUM(H61:H64)</f>
        <v>1.35</v>
      </c>
      <c r="I65" s="122">
        <f>SUM(I61:I64)</f>
        <v>64.94</v>
      </c>
      <c r="J65" s="162">
        <f>SUM(J61:J64)</f>
        <v>211.9</v>
      </c>
    </row>
    <row r="66" spans="1:10" ht="15.75" thickBot="1">
      <c r="A66" s="138"/>
      <c r="B66" s="80"/>
      <c r="C66" s="80"/>
      <c r="D66" s="139"/>
      <c r="E66" s="139"/>
      <c r="F66" s="169"/>
      <c r="G66" s="139"/>
      <c r="H66" s="139"/>
      <c r="I66" s="139"/>
      <c r="J66" s="141"/>
    </row>
    <row r="67" spans="1:10" ht="24" customHeight="1" thickBot="1">
      <c r="A67" s="374" t="s">
        <v>49</v>
      </c>
      <c r="B67" s="377"/>
      <c r="C67" s="377"/>
      <c r="D67" s="377"/>
      <c r="E67" s="377"/>
      <c r="F67" s="377"/>
      <c r="G67" s="377"/>
      <c r="H67" s="377"/>
      <c r="I67" s="377"/>
      <c r="J67" s="378"/>
    </row>
    <row r="68" spans="1:10" ht="15">
      <c r="A68" s="132">
        <v>1</v>
      </c>
      <c r="B68" s="58" t="s">
        <v>315</v>
      </c>
      <c r="C68" s="58" t="s">
        <v>314</v>
      </c>
      <c r="D68" s="134"/>
      <c r="E68" s="134"/>
      <c r="F68" s="133">
        <v>80</v>
      </c>
      <c r="G68" s="134">
        <v>9.3</v>
      </c>
      <c r="H68" s="134">
        <v>3.5</v>
      </c>
      <c r="I68" s="134">
        <v>6.4</v>
      </c>
      <c r="J68" s="135">
        <v>93</v>
      </c>
    </row>
    <row r="69" spans="1:10" ht="15">
      <c r="A69" s="136"/>
      <c r="B69" s="61"/>
      <c r="C69" s="61" t="s">
        <v>54</v>
      </c>
      <c r="D69" s="130">
        <v>80</v>
      </c>
      <c r="E69" s="130">
        <v>48</v>
      </c>
      <c r="F69" s="131"/>
      <c r="G69" s="130"/>
      <c r="H69" s="130"/>
      <c r="I69" s="130"/>
      <c r="J69" s="137"/>
    </row>
    <row r="70" spans="1:10" ht="15">
      <c r="A70" s="136"/>
      <c r="B70" s="61"/>
      <c r="C70" s="61" t="s">
        <v>218</v>
      </c>
      <c r="D70" s="130">
        <v>10</v>
      </c>
      <c r="E70" s="130">
        <v>10</v>
      </c>
      <c r="F70" s="131"/>
      <c r="G70" s="130"/>
      <c r="H70" s="130"/>
      <c r="I70" s="130"/>
      <c r="J70" s="137"/>
    </row>
    <row r="71" spans="1:10" ht="15">
      <c r="A71" s="136"/>
      <c r="B71" s="61"/>
      <c r="C71" s="61" t="s">
        <v>25</v>
      </c>
      <c r="D71" s="130">
        <v>15</v>
      </c>
      <c r="E71" s="130">
        <v>12</v>
      </c>
      <c r="F71" s="131"/>
      <c r="G71" s="130"/>
      <c r="H71" s="130"/>
      <c r="I71" s="130"/>
      <c r="J71" s="137"/>
    </row>
    <row r="72" spans="1:10" ht="15">
      <c r="A72" s="136"/>
      <c r="B72" s="61"/>
      <c r="C72" s="61" t="s">
        <v>32</v>
      </c>
      <c r="D72" s="130">
        <v>10</v>
      </c>
      <c r="E72" s="130">
        <v>10</v>
      </c>
      <c r="F72" s="131"/>
      <c r="G72" s="130"/>
      <c r="H72" s="130"/>
      <c r="I72" s="130"/>
      <c r="J72" s="137"/>
    </row>
    <row r="73" spans="1:10" ht="15">
      <c r="A73" s="136"/>
      <c r="B73" s="61"/>
      <c r="C73" s="61" t="s">
        <v>31</v>
      </c>
      <c r="D73" s="130">
        <v>20</v>
      </c>
      <c r="E73" s="130">
        <v>20</v>
      </c>
      <c r="F73" s="131"/>
      <c r="G73" s="130"/>
      <c r="H73" s="130"/>
      <c r="I73" s="130"/>
      <c r="J73" s="137"/>
    </row>
    <row r="74" spans="1:10" ht="15">
      <c r="A74" s="136"/>
      <c r="B74" s="61"/>
      <c r="C74" s="61" t="s">
        <v>9</v>
      </c>
      <c r="D74" s="130">
        <v>2</v>
      </c>
      <c r="E74" s="130">
        <v>2</v>
      </c>
      <c r="F74" s="131"/>
      <c r="G74" s="130"/>
      <c r="H74" s="130"/>
      <c r="I74" s="130"/>
      <c r="J74" s="137"/>
    </row>
    <row r="75" spans="1:10" ht="15">
      <c r="A75" s="136"/>
      <c r="B75" s="61"/>
      <c r="C75" s="61" t="s">
        <v>12</v>
      </c>
      <c r="D75" s="130">
        <v>1</v>
      </c>
      <c r="E75" s="130">
        <v>1</v>
      </c>
      <c r="F75" s="131"/>
      <c r="G75" s="130"/>
      <c r="H75" s="130"/>
      <c r="I75" s="130"/>
      <c r="J75" s="137"/>
    </row>
    <row r="76" spans="1:10" ht="15.75" thickBot="1">
      <c r="A76" s="142"/>
      <c r="B76" s="66"/>
      <c r="C76" s="66" t="s">
        <v>55</v>
      </c>
      <c r="D76" s="66" t="s">
        <v>82</v>
      </c>
      <c r="E76" s="143">
        <v>5</v>
      </c>
      <c r="F76" s="163"/>
      <c r="G76" s="143"/>
      <c r="H76" s="143"/>
      <c r="I76" s="143"/>
      <c r="J76" s="145"/>
    </row>
    <row r="77" spans="1:10" ht="15.75" thickBot="1">
      <c r="A77" s="151"/>
      <c r="B77" s="71"/>
      <c r="C77" s="71"/>
      <c r="D77" s="164"/>
      <c r="E77" s="164"/>
      <c r="F77" s="174"/>
      <c r="G77" s="164"/>
      <c r="H77" s="164"/>
      <c r="I77" s="164"/>
      <c r="J77" s="165"/>
    </row>
    <row r="78" spans="1:10" ht="30">
      <c r="A78" s="155">
        <v>2</v>
      </c>
      <c r="B78" s="50" t="s">
        <v>367</v>
      </c>
      <c r="C78" s="303" t="s">
        <v>219</v>
      </c>
      <c r="D78" s="147"/>
      <c r="E78" s="147"/>
      <c r="F78" s="156">
        <v>170</v>
      </c>
      <c r="G78" s="147">
        <v>3.5</v>
      </c>
      <c r="H78" s="147">
        <v>6</v>
      </c>
      <c r="I78" s="147">
        <v>19.1</v>
      </c>
      <c r="J78" s="148">
        <v>144.7</v>
      </c>
    </row>
    <row r="79" spans="1:10" ht="15">
      <c r="A79" s="136"/>
      <c r="B79" s="61"/>
      <c r="C79" s="61" t="s">
        <v>34</v>
      </c>
      <c r="D79" s="130">
        <v>230</v>
      </c>
      <c r="E79" s="130">
        <v>150</v>
      </c>
      <c r="F79" s="131"/>
      <c r="G79" s="130"/>
      <c r="H79" s="130"/>
      <c r="I79" s="130"/>
      <c r="J79" s="137"/>
    </row>
    <row r="80" spans="1:10" ht="15">
      <c r="A80" s="136"/>
      <c r="B80" s="61"/>
      <c r="C80" s="61" t="s">
        <v>11</v>
      </c>
      <c r="D80" s="130">
        <v>15</v>
      </c>
      <c r="E80" s="130">
        <v>12</v>
      </c>
      <c r="F80" s="131"/>
      <c r="G80" s="130"/>
      <c r="H80" s="130"/>
      <c r="I80" s="130"/>
      <c r="J80" s="137"/>
    </row>
    <row r="81" spans="1:10" ht="15">
      <c r="A81" s="136"/>
      <c r="B81" s="61"/>
      <c r="C81" s="61" t="s">
        <v>25</v>
      </c>
      <c r="D81" s="130">
        <v>15</v>
      </c>
      <c r="E81" s="130">
        <v>12</v>
      </c>
      <c r="F81" s="131"/>
      <c r="G81" s="130"/>
      <c r="H81" s="130"/>
      <c r="I81" s="130"/>
      <c r="J81" s="137"/>
    </row>
    <row r="82" spans="1:10" ht="15">
      <c r="A82" s="136"/>
      <c r="B82" s="61"/>
      <c r="C82" s="61" t="s">
        <v>35</v>
      </c>
      <c r="D82" s="130">
        <v>6</v>
      </c>
      <c r="E82" s="130">
        <v>6</v>
      </c>
      <c r="F82" s="131"/>
      <c r="G82" s="130"/>
      <c r="H82" s="130"/>
      <c r="I82" s="130"/>
      <c r="J82" s="137"/>
    </row>
    <row r="83" spans="1:10" ht="15">
      <c r="A83" s="136"/>
      <c r="B83" s="61"/>
      <c r="C83" s="61" t="s">
        <v>24</v>
      </c>
      <c r="D83" s="130">
        <v>30</v>
      </c>
      <c r="E83" s="130">
        <v>20</v>
      </c>
      <c r="F83" s="131"/>
      <c r="G83" s="130"/>
      <c r="H83" s="130"/>
      <c r="I83" s="130"/>
      <c r="J83" s="137"/>
    </row>
    <row r="84" spans="1:10" ht="15">
      <c r="A84" s="136"/>
      <c r="B84" s="61"/>
      <c r="C84" s="61" t="s">
        <v>9</v>
      </c>
      <c r="D84" s="130">
        <v>2</v>
      </c>
      <c r="E84" s="130">
        <v>2</v>
      </c>
      <c r="F84" s="131"/>
      <c r="G84" s="130"/>
      <c r="H84" s="130"/>
      <c r="I84" s="130"/>
      <c r="J84" s="137"/>
    </row>
    <row r="85" spans="1:10" ht="15.75" thickBot="1">
      <c r="A85" s="142"/>
      <c r="B85" s="66"/>
      <c r="C85" s="66" t="s">
        <v>12</v>
      </c>
      <c r="D85" s="143">
        <v>2</v>
      </c>
      <c r="E85" s="143">
        <v>2</v>
      </c>
      <c r="F85" s="163"/>
      <c r="G85" s="143"/>
      <c r="H85" s="143"/>
      <c r="I85" s="143"/>
      <c r="J85" s="145"/>
    </row>
    <row r="86" spans="1:10" ht="15.75" thickBot="1">
      <c r="A86" s="151"/>
      <c r="B86" s="71"/>
      <c r="C86" s="71"/>
      <c r="D86" s="164"/>
      <c r="E86" s="164"/>
      <c r="F86" s="174"/>
      <c r="G86" s="164"/>
      <c r="H86" s="164"/>
      <c r="I86" s="164"/>
      <c r="J86" s="165"/>
    </row>
    <row r="87" spans="1:10" ht="15">
      <c r="A87" s="155">
        <v>3</v>
      </c>
      <c r="B87" s="50" t="s">
        <v>17</v>
      </c>
      <c r="C87" s="50" t="s">
        <v>13</v>
      </c>
      <c r="D87" s="147"/>
      <c r="E87" s="147"/>
      <c r="F87" s="156">
        <v>200</v>
      </c>
      <c r="G87" s="147"/>
      <c r="H87" s="147">
        <v>0.53</v>
      </c>
      <c r="I87" s="147">
        <v>6.5</v>
      </c>
      <c r="J87" s="148">
        <v>30.77</v>
      </c>
    </row>
    <row r="88" spans="1:10" ht="15">
      <c r="A88" s="136"/>
      <c r="B88" s="61"/>
      <c r="C88" s="61" t="s">
        <v>14</v>
      </c>
      <c r="D88" s="130">
        <v>0.6</v>
      </c>
      <c r="E88" s="130">
        <v>0.6</v>
      </c>
      <c r="F88" s="131"/>
      <c r="G88" s="130"/>
      <c r="H88" s="130"/>
      <c r="I88" s="130"/>
      <c r="J88" s="137"/>
    </row>
    <row r="89" spans="1:10" ht="15.75" thickBot="1">
      <c r="A89" s="142"/>
      <c r="B89" s="66"/>
      <c r="C89" s="66" t="s">
        <v>8</v>
      </c>
      <c r="D89" s="143">
        <v>13</v>
      </c>
      <c r="E89" s="143">
        <v>13</v>
      </c>
      <c r="F89" s="163"/>
      <c r="G89" s="143"/>
      <c r="H89" s="143"/>
      <c r="I89" s="143"/>
      <c r="J89" s="145"/>
    </row>
    <row r="90" spans="1:10" ht="15.75" thickBot="1">
      <c r="A90" s="151"/>
      <c r="B90" s="71"/>
      <c r="C90" s="71"/>
      <c r="D90" s="164"/>
      <c r="E90" s="164"/>
      <c r="F90" s="174"/>
      <c r="G90" s="164"/>
      <c r="H90" s="164"/>
      <c r="I90" s="164"/>
      <c r="J90" s="165"/>
    </row>
    <row r="91" spans="1:10" ht="15.75" thickBot="1">
      <c r="A91" s="157">
        <v>4</v>
      </c>
      <c r="B91" s="76" t="s">
        <v>330</v>
      </c>
      <c r="C91" s="76" t="s">
        <v>28</v>
      </c>
      <c r="D91" s="159">
        <v>30</v>
      </c>
      <c r="E91" s="159">
        <v>30</v>
      </c>
      <c r="F91" s="158">
        <v>30</v>
      </c>
      <c r="G91" s="159">
        <v>3.46</v>
      </c>
      <c r="H91" s="159">
        <v>1.35</v>
      </c>
      <c r="I91" s="159">
        <v>22.94</v>
      </c>
      <c r="J91" s="160">
        <v>117.9</v>
      </c>
    </row>
    <row r="92" spans="1:10" ht="15.75" thickBot="1">
      <c r="A92" s="151"/>
      <c r="B92" s="71"/>
      <c r="C92" s="71"/>
      <c r="D92" s="164"/>
      <c r="E92" s="164"/>
      <c r="F92" s="174"/>
      <c r="G92" s="164"/>
      <c r="H92" s="164"/>
      <c r="I92" s="164"/>
      <c r="J92" s="165"/>
    </row>
    <row r="93" spans="1:10" ht="15">
      <c r="A93" s="155">
        <v>5</v>
      </c>
      <c r="B93" s="50"/>
      <c r="C93" s="50" t="s">
        <v>368</v>
      </c>
      <c r="D93" s="147">
        <v>20</v>
      </c>
      <c r="E93" s="147">
        <v>20</v>
      </c>
      <c r="F93" s="156">
        <v>20</v>
      </c>
      <c r="G93" s="147">
        <v>0.08</v>
      </c>
      <c r="H93" s="147"/>
      <c r="I93" s="147">
        <v>15.2</v>
      </c>
      <c r="J93" s="148">
        <v>58.6</v>
      </c>
    </row>
    <row r="94" spans="1:10" ht="15">
      <c r="A94" s="136"/>
      <c r="B94" s="61"/>
      <c r="C94" s="61"/>
      <c r="D94" s="130"/>
      <c r="E94" s="130"/>
      <c r="F94" s="131"/>
      <c r="G94" s="130"/>
      <c r="H94" s="130"/>
      <c r="I94" s="130"/>
      <c r="J94" s="137"/>
    </row>
    <row r="95" spans="1:10" ht="18.75">
      <c r="A95" s="161"/>
      <c r="B95" s="88"/>
      <c r="C95" s="88" t="s">
        <v>15</v>
      </c>
      <c r="D95" s="122"/>
      <c r="E95" s="122"/>
      <c r="F95" s="122"/>
      <c r="G95" s="122">
        <f>SUM(G68:G94)</f>
        <v>16.34</v>
      </c>
      <c r="H95" s="122">
        <f>SUM(H68:H94)</f>
        <v>11.379999999999999</v>
      </c>
      <c r="I95" s="122">
        <f>SUM(I68:I94)</f>
        <v>70.14</v>
      </c>
      <c r="J95" s="162">
        <f>SUM(J68:J94)</f>
        <v>444.97</v>
      </c>
    </row>
    <row r="96" spans="1:10" ht="15.75" thickBot="1">
      <c r="A96" s="142"/>
      <c r="B96" s="66"/>
      <c r="C96" s="66"/>
      <c r="D96" s="143"/>
      <c r="E96" s="143"/>
      <c r="F96" s="163"/>
      <c r="G96" s="143"/>
      <c r="H96" s="143"/>
      <c r="I96" s="143"/>
      <c r="J96" s="145"/>
    </row>
    <row r="97" spans="1:10" ht="19.5" thickBot="1">
      <c r="A97" s="216"/>
      <c r="B97" s="217"/>
      <c r="C97" s="217" t="s">
        <v>59</v>
      </c>
      <c r="D97" s="218"/>
      <c r="E97" s="218"/>
      <c r="F97" s="218"/>
      <c r="G97" s="218">
        <f>G21+G58+G65+G95</f>
        <v>61.47999999999999</v>
      </c>
      <c r="H97" s="218">
        <f>H21+H58+H65+H95</f>
        <v>59</v>
      </c>
      <c r="I97" s="218">
        <f>I21+I58+I65+I95</f>
        <v>304.44</v>
      </c>
      <c r="J97" s="219">
        <f>J21+J58+J65+J95</f>
        <v>1963.18</v>
      </c>
    </row>
    <row r="103" spans="1:10" ht="24" thickBot="1">
      <c r="A103" s="313" t="s">
        <v>288</v>
      </c>
      <c r="B103" s="314"/>
      <c r="C103" s="314"/>
      <c r="D103" s="314"/>
      <c r="E103" s="314"/>
      <c r="F103" s="314"/>
      <c r="G103" s="314"/>
      <c r="H103" s="314"/>
      <c r="I103" s="314"/>
      <c r="J103" s="314"/>
    </row>
    <row r="104" spans="1:10" ht="15">
      <c r="A104" s="315" t="s">
        <v>0</v>
      </c>
      <c r="B104" s="315" t="s">
        <v>1</v>
      </c>
      <c r="C104" s="323" t="s">
        <v>2</v>
      </c>
      <c r="D104" s="315" t="s">
        <v>18</v>
      </c>
      <c r="E104" s="315" t="s">
        <v>19</v>
      </c>
      <c r="F104" s="315" t="s">
        <v>3</v>
      </c>
      <c r="G104" s="315" t="s">
        <v>4</v>
      </c>
      <c r="H104" s="315" t="s">
        <v>5</v>
      </c>
      <c r="I104" s="315" t="s">
        <v>260</v>
      </c>
      <c r="J104" s="315" t="s">
        <v>20</v>
      </c>
    </row>
    <row r="105" spans="1:10" ht="45.75" customHeight="1" thickBot="1">
      <c r="A105" s="331"/>
      <c r="B105" s="357"/>
      <c r="C105" s="334"/>
      <c r="D105" s="331"/>
      <c r="E105" s="331"/>
      <c r="F105" s="331"/>
      <c r="G105" s="331"/>
      <c r="H105" s="331"/>
      <c r="I105" s="331"/>
      <c r="J105" s="331"/>
    </row>
    <row r="106" spans="1:10" ht="24" thickBot="1">
      <c r="A106" s="359" t="s">
        <v>6</v>
      </c>
      <c r="B106" s="360"/>
      <c r="C106" s="360"/>
      <c r="D106" s="360"/>
      <c r="E106" s="360"/>
      <c r="F106" s="360"/>
      <c r="G106" s="360"/>
      <c r="H106" s="360"/>
      <c r="I106" s="360"/>
      <c r="J106" s="361"/>
    </row>
    <row r="107" spans="1:10" ht="30">
      <c r="A107" s="132">
        <v>1</v>
      </c>
      <c r="B107" s="58" t="s">
        <v>206</v>
      </c>
      <c r="C107" s="58" t="s">
        <v>207</v>
      </c>
      <c r="D107" s="134"/>
      <c r="E107" s="134"/>
      <c r="F107" s="133">
        <v>200</v>
      </c>
      <c r="G107" s="134">
        <v>6.4</v>
      </c>
      <c r="H107" s="134">
        <v>6.84</v>
      </c>
      <c r="I107" s="134">
        <v>43.7</v>
      </c>
      <c r="J107" s="135">
        <v>261.96</v>
      </c>
    </row>
    <row r="108" spans="1:10" ht="15">
      <c r="A108" s="136"/>
      <c r="B108" s="61"/>
      <c r="C108" s="61" t="s">
        <v>31</v>
      </c>
      <c r="D108" s="130">
        <v>180</v>
      </c>
      <c r="E108" s="130">
        <v>180</v>
      </c>
      <c r="F108" s="131"/>
      <c r="G108" s="130"/>
      <c r="H108" s="130"/>
      <c r="I108" s="130"/>
      <c r="J108" s="137"/>
    </row>
    <row r="109" spans="1:10" ht="15">
      <c r="A109" s="136"/>
      <c r="B109" s="61"/>
      <c r="C109" s="61" t="s">
        <v>8</v>
      </c>
      <c r="D109" s="130">
        <v>2</v>
      </c>
      <c r="E109" s="130">
        <v>2</v>
      </c>
      <c r="F109" s="131"/>
      <c r="G109" s="130"/>
      <c r="H109" s="130"/>
      <c r="I109" s="130"/>
      <c r="J109" s="137"/>
    </row>
    <row r="110" spans="1:10" ht="15">
      <c r="A110" s="136"/>
      <c r="B110" s="61"/>
      <c r="C110" s="61" t="s">
        <v>9</v>
      </c>
      <c r="D110" s="130">
        <v>4</v>
      </c>
      <c r="E110" s="130">
        <v>4</v>
      </c>
      <c r="F110" s="131"/>
      <c r="G110" s="130"/>
      <c r="H110" s="130"/>
      <c r="I110" s="130"/>
      <c r="J110" s="137"/>
    </row>
    <row r="111" spans="1:10" ht="15">
      <c r="A111" s="136"/>
      <c r="B111" s="61"/>
      <c r="C111" s="61" t="s">
        <v>78</v>
      </c>
      <c r="D111" s="130">
        <v>15</v>
      </c>
      <c r="E111" s="130">
        <v>15</v>
      </c>
      <c r="F111" s="131"/>
      <c r="G111" s="130"/>
      <c r="H111" s="130"/>
      <c r="I111" s="130"/>
      <c r="J111" s="137"/>
    </row>
    <row r="112" spans="1:10" ht="15.75" thickBot="1">
      <c r="A112" s="142"/>
      <c r="B112" s="66"/>
      <c r="C112" s="66" t="s">
        <v>152</v>
      </c>
      <c r="D112" s="143">
        <v>30</v>
      </c>
      <c r="E112" s="143">
        <v>20</v>
      </c>
      <c r="F112" s="163"/>
      <c r="G112" s="143"/>
      <c r="H112" s="143"/>
      <c r="I112" s="143"/>
      <c r="J112" s="145"/>
    </row>
    <row r="113" spans="1:10" ht="15.75" thickBot="1">
      <c r="A113" s="151"/>
      <c r="B113" s="71"/>
      <c r="C113" s="71"/>
      <c r="D113" s="228"/>
      <c r="E113" s="228"/>
      <c r="F113" s="174"/>
      <c r="G113" s="228"/>
      <c r="H113" s="228"/>
      <c r="I113" s="228"/>
      <c r="J113" s="229"/>
    </row>
    <row r="114" spans="1:10" ht="30">
      <c r="A114" s="155">
        <v>2</v>
      </c>
      <c r="B114" s="50" t="s">
        <v>64</v>
      </c>
      <c r="C114" s="50" t="s">
        <v>65</v>
      </c>
      <c r="D114" s="147"/>
      <c r="E114" s="147"/>
      <c r="F114" s="156">
        <v>150</v>
      </c>
      <c r="G114" s="147">
        <v>1.72</v>
      </c>
      <c r="H114" s="147">
        <v>0.66</v>
      </c>
      <c r="I114" s="147">
        <v>6.7</v>
      </c>
      <c r="J114" s="148">
        <v>38.1</v>
      </c>
    </row>
    <row r="115" spans="1:10" ht="15">
      <c r="A115" s="136"/>
      <c r="B115" s="61"/>
      <c r="C115" s="61" t="s">
        <v>66</v>
      </c>
      <c r="D115" s="130">
        <v>1.5</v>
      </c>
      <c r="E115" s="130">
        <v>1.5</v>
      </c>
      <c r="F115" s="131"/>
      <c r="G115" s="130"/>
      <c r="H115" s="130"/>
      <c r="I115" s="130"/>
      <c r="J115" s="137"/>
    </row>
    <row r="116" spans="1:10" ht="15">
      <c r="A116" s="136"/>
      <c r="B116" s="61"/>
      <c r="C116" s="61" t="s">
        <v>31</v>
      </c>
      <c r="D116" s="130">
        <v>150</v>
      </c>
      <c r="E116" s="130">
        <v>150</v>
      </c>
      <c r="F116" s="131"/>
      <c r="G116" s="130"/>
      <c r="H116" s="130"/>
      <c r="I116" s="130"/>
      <c r="J116" s="137"/>
    </row>
    <row r="117" spans="1:10" ht="15.75" thickBot="1">
      <c r="A117" s="142"/>
      <c r="B117" s="66"/>
      <c r="C117" s="66" t="s">
        <v>8</v>
      </c>
      <c r="D117" s="143">
        <v>10</v>
      </c>
      <c r="E117" s="143">
        <v>10</v>
      </c>
      <c r="F117" s="163"/>
      <c r="G117" s="143"/>
      <c r="H117" s="143"/>
      <c r="I117" s="143"/>
      <c r="J117" s="145"/>
    </row>
    <row r="118" spans="1:10" ht="15.75" thickBot="1">
      <c r="A118" s="151"/>
      <c r="B118" s="71"/>
      <c r="C118" s="71"/>
      <c r="D118" s="228"/>
      <c r="E118" s="228"/>
      <c r="F118" s="174"/>
      <c r="G118" s="228"/>
      <c r="H118" s="228"/>
      <c r="I118" s="228"/>
      <c r="J118" s="229"/>
    </row>
    <row r="119" spans="1:10" ht="30">
      <c r="A119" s="155">
        <v>3</v>
      </c>
      <c r="B119" s="50" t="s">
        <v>349</v>
      </c>
      <c r="C119" s="303" t="s">
        <v>265</v>
      </c>
      <c r="D119" s="147"/>
      <c r="E119" s="147"/>
      <c r="F119" s="156" t="s">
        <v>385</v>
      </c>
      <c r="G119" s="147">
        <v>5.25</v>
      </c>
      <c r="H119" s="147">
        <v>7.3</v>
      </c>
      <c r="I119" s="147">
        <v>25.1</v>
      </c>
      <c r="J119" s="148">
        <v>180.2</v>
      </c>
    </row>
    <row r="120" spans="1:10" ht="15">
      <c r="A120" s="136"/>
      <c r="B120" s="61"/>
      <c r="C120" s="61" t="s">
        <v>28</v>
      </c>
      <c r="D120" s="130">
        <v>20</v>
      </c>
      <c r="E120" s="130">
        <v>20</v>
      </c>
      <c r="F120" s="131"/>
      <c r="G120" s="130"/>
      <c r="H120" s="130"/>
      <c r="I120" s="130"/>
      <c r="J120" s="137"/>
    </row>
    <row r="121" spans="1:10" ht="15">
      <c r="A121" s="136"/>
      <c r="B121" s="61"/>
      <c r="C121" s="61" t="s">
        <v>9</v>
      </c>
      <c r="D121" s="130">
        <v>4</v>
      </c>
      <c r="E121" s="130">
        <v>4</v>
      </c>
      <c r="F121" s="131"/>
      <c r="G121" s="130"/>
      <c r="H121" s="130"/>
      <c r="I121" s="130"/>
      <c r="J121" s="137"/>
    </row>
    <row r="122" spans="1:10" ht="15">
      <c r="A122" s="136"/>
      <c r="B122" s="61"/>
      <c r="C122" s="61" t="s">
        <v>29</v>
      </c>
      <c r="D122" s="130">
        <v>14</v>
      </c>
      <c r="E122" s="130">
        <v>14</v>
      </c>
      <c r="F122" s="131"/>
      <c r="G122" s="130"/>
      <c r="H122" s="130"/>
      <c r="I122" s="130"/>
      <c r="J122" s="137"/>
    </row>
    <row r="123" spans="1:10" ht="18.75">
      <c r="A123" s="161"/>
      <c r="B123" s="88"/>
      <c r="C123" s="88" t="s">
        <v>15</v>
      </c>
      <c r="D123" s="122"/>
      <c r="E123" s="122"/>
      <c r="F123" s="122"/>
      <c r="G123" s="122">
        <f>SUM(G107:G122)</f>
        <v>13.370000000000001</v>
      </c>
      <c r="H123" s="122">
        <f>SUM(H107:H122)</f>
        <v>14.8</v>
      </c>
      <c r="I123" s="122">
        <f>SUM(I107:I122)</f>
        <v>75.5</v>
      </c>
      <c r="J123" s="162">
        <f>SUM(J107:J122)</f>
        <v>480.26</v>
      </c>
    </row>
    <row r="124" spans="1:10" ht="15.75" thickBot="1">
      <c r="A124" s="142"/>
      <c r="B124" s="66"/>
      <c r="C124" s="66"/>
      <c r="D124" s="143"/>
      <c r="E124" s="143"/>
      <c r="F124" s="163"/>
      <c r="G124" s="143"/>
      <c r="H124" s="143"/>
      <c r="I124" s="143"/>
      <c r="J124" s="145"/>
    </row>
    <row r="125" spans="1:10" ht="15.75" thickBot="1">
      <c r="A125" s="347" t="s">
        <v>69</v>
      </c>
      <c r="B125" s="348"/>
      <c r="C125" s="348"/>
      <c r="D125" s="348"/>
      <c r="E125" s="348"/>
      <c r="F125" s="348"/>
      <c r="G125" s="348"/>
      <c r="H125" s="348"/>
      <c r="I125" s="348"/>
      <c r="J125" s="349"/>
    </row>
    <row r="126" spans="1:10" ht="60">
      <c r="A126" s="132">
        <v>1</v>
      </c>
      <c r="B126" s="58" t="s">
        <v>210</v>
      </c>
      <c r="C126" s="58" t="s">
        <v>208</v>
      </c>
      <c r="D126" s="134"/>
      <c r="E126" s="134"/>
      <c r="F126" s="133">
        <v>40</v>
      </c>
      <c r="G126" s="134">
        <v>0.77</v>
      </c>
      <c r="H126" s="134">
        <v>4.75</v>
      </c>
      <c r="I126" s="134">
        <v>2.3</v>
      </c>
      <c r="J126" s="135">
        <v>54.96</v>
      </c>
    </row>
    <row r="127" spans="1:10" ht="15">
      <c r="A127" s="136"/>
      <c r="B127" s="61"/>
      <c r="C127" s="61" t="s">
        <v>146</v>
      </c>
      <c r="D127" s="130">
        <v>15</v>
      </c>
      <c r="E127" s="130">
        <v>10</v>
      </c>
      <c r="F127" s="131"/>
      <c r="G127" s="130"/>
      <c r="H127" s="130"/>
      <c r="I127" s="130"/>
      <c r="J127" s="137"/>
    </row>
    <row r="128" spans="1:10" ht="15">
      <c r="A128" s="136"/>
      <c r="B128" s="61"/>
      <c r="C128" s="61" t="s">
        <v>209</v>
      </c>
      <c r="D128" s="130">
        <v>15</v>
      </c>
      <c r="E128" s="130">
        <v>13</v>
      </c>
      <c r="F128" s="131"/>
      <c r="G128" s="130"/>
      <c r="H128" s="130"/>
      <c r="I128" s="130"/>
      <c r="J128" s="137"/>
    </row>
    <row r="129" spans="1:10" ht="15">
      <c r="A129" s="136"/>
      <c r="B129" s="61"/>
      <c r="C129" s="61" t="s">
        <v>25</v>
      </c>
      <c r="D129" s="130">
        <v>10</v>
      </c>
      <c r="E129" s="130">
        <v>8</v>
      </c>
      <c r="F129" s="131"/>
      <c r="G129" s="130"/>
      <c r="H129" s="130"/>
      <c r="I129" s="130"/>
      <c r="J129" s="137"/>
    </row>
    <row r="130" spans="1:10" ht="15">
      <c r="A130" s="136"/>
      <c r="B130" s="61"/>
      <c r="C130" s="61" t="s">
        <v>72</v>
      </c>
      <c r="D130" s="130">
        <v>15</v>
      </c>
      <c r="E130" s="130">
        <v>12</v>
      </c>
      <c r="F130" s="131"/>
      <c r="G130" s="130"/>
      <c r="H130" s="130"/>
      <c r="I130" s="130"/>
      <c r="J130" s="137"/>
    </row>
    <row r="131" spans="1:10" ht="15.75" thickBot="1">
      <c r="A131" s="142"/>
      <c r="B131" s="66"/>
      <c r="C131" s="66" t="s">
        <v>12</v>
      </c>
      <c r="D131" s="143">
        <v>2</v>
      </c>
      <c r="E131" s="143">
        <v>2</v>
      </c>
      <c r="F131" s="163"/>
      <c r="G131" s="143"/>
      <c r="H131" s="143"/>
      <c r="I131" s="143"/>
      <c r="J131" s="145"/>
    </row>
    <row r="132" spans="1:10" ht="15.75" thickBot="1">
      <c r="A132" s="151"/>
      <c r="B132" s="71"/>
      <c r="C132" s="71"/>
      <c r="D132" s="228"/>
      <c r="E132" s="228"/>
      <c r="F132" s="174"/>
      <c r="G132" s="228"/>
      <c r="H132" s="228"/>
      <c r="I132" s="228"/>
      <c r="J132" s="229"/>
    </row>
    <row r="133" spans="1:10" ht="30">
      <c r="A133" s="155">
        <v>2</v>
      </c>
      <c r="B133" s="292" t="s">
        <v>210</v>
      </c>
      <c r="C133" s="50" t="s">
        <v>212</v>
      </c>
      <c r="D133" s="147"/>
      <c r="E133" s="147"/>
      <c r="F133" s="156">
        <v>200</v>
      </c>
      <c r="G133" s="147">
        <v>3.36</v>
      </c>
      <c r="H133" s="147">
        <v>1.92</v>
      </c>
      <c r="I133" s="147">
        <v>12.24</v>
      </c>
      <c r="J133" s="148">
        <v>79.52</v>
      </c>
    </row>
    <row r="134" spans="1:10" ht="15">
      <c r="A134" s="136"/>
      <c r="B134" s="61"/>
      <c r="C134" s="61" t="s">
        <v>34</v>
      </c>
      <c r="D134" s="130">
        <v>100</v>
      </c>
      <c r="E134" s="130">
        <v>55</v>
      </c>
      <c r="F134" s="131"/>
      <c r="G134" s="130"/>
      <c r="H134" s="130"/>
      <c r="I134" s="130"/>
      <c r="J134" s="137"/>
    </row>
    <row r="135" spans="1:10" ht="15">
      <c r="A135" s="136"/>
      <c r="B135" s="61"/>
      <c r="C135" s="61" t="s">
        <v>213</v>
      </c>
      <c r="D135" s="130">
        <v>20</v>
      </c>
      <c r="E135" s="130">
        <v>16</v>
      </c>
      <c r="F135" s="131"/>
      <c r="G135" s="130"/>
      <c r="H135" s="130"/>
      <c r="I135" s="130"/>
      <c r="J135" s="137"/>
    </row>
    <row r="136" spans="1:10" ht="15">
      <c r="A136" s="136"/>
      <c r="B136" s="61"/>
      <c r="C136" s="61" t="s">
        <v>11</v>
      </c>
      <c r="D136" s="130">
        <v>10</v>
      </c>
      <c r="E136" s="130">
        <v>7</v>
      </c>
      <c r="F136" s="131"/>
      <c r="G136" s="130"/>
      <c r="H136" s="130"/>
      <c r="I136" s="130"/>
      <c r="J136" s="137"/>
    </row>
    <row r="137" spans="1:10" ht="15">
      <c r="A137" s="136"/>
      <c r="B137" s="61"/>
      <c r="C137" s="61" t="s">
        <v>25</v>
      </c>
      <c r="D137" s="130">
        <v>10</v>
      </c>
      <c r="E137" s="130">
        <v>7</v>
      </c>
      <c r="F137" s="131"/>
      <c r="G137" s="130"/>
      <c r="H137" s="130"/>
      <c r="I137" s="130"/>
      <c r="J137" s="137"/>
    </row>
    <row r="138" spans="1:10" ht="15">
      <c r="A138" s="136"/>
      <c r="B138" s="61"/>
      <c r="C138" s="61" t="s">
        <v>214</v>
      </c>
      <c r="D138" s="130">
        <v>5</v>
      </c>
      <c r="E138" s="130">
        <v>5</v>
      </c>
      <c r="F138" s="131"/>
      <c r="G138" s="130"/>
      <c r="H138" s="130"/>
      <c r="I138" s="130"/>
      <c r="J138" s="137"/>
    </row>
    <row r="139" spans="1:10" ht="15">
      <c r="A139" s="136"/>
      <c r="B139" s="61"/>
      <c r="C139" s="61" t="s">
        <v>35</v>
      </c>
      <c r="D139" s="130">
        <v>5</v>
      </c>
      <c r="E139" s="130">
        <v>5</v>
      </c>
      <c r="F139" s="131"/>
      <c r="G139" s="130"/>
      <c r="H139" s="130"/>
      <c r="I139" s="130"/>
      <c r="J139" s="137"/>
    </row>
    <row r="140" spans="1:10" ht="15">
      <c r="A140" s="136"/>
      <c r="B140" s="61"/>
      <c r="C140" s="61" t="s">
        <v>9</v>
      </c>
      <c r="D140" s="130">
        <v>2</v>
      </c>
      <c r="E140" s="130">
        <v>2</v>
      </c>
      <c r="F140" s="131"/>
      <c r="G140" s="130"/>
      <c r="H140" s="130"/>
      <c r="I140" s="130"/>
      <c r="J140" s="137"/>
    </row>
    <row r="141" spans="1:10" ht="15">
      <c r="A141" s="142"/>
      <c r="B141" s="66"/>
      <c r="C141" s="66" t="s">
        <v>12</v>
      </c>
      <c r="D141" s="143">
        <v>2</v>
      </c>
      <c r="E141" s="143">
        <v>2</v>
      </c>
      <c r="F141" s="163"/>
      <c r="G141" s="143"/>
      <c r="H141" s="143"/>
      <c r="I141" s="143"/>
      <c r="J141" s="145"/>
    </row>
    <row r="142" spans="1:10" ht="15.75" thickBot="1">
      <c r="A142" s="143"/>
      <c r="B142" s="66"/>
      <c r="C142" s="66" t="s">
        <v>37</v>
      </c>
      <c r="D142" s="143">
        <v>10</v>
      </c>
      <c r="E142" s="143">
        <v>10</v>
      </c>
      <c r="F142" s="163"/>
      <c r="G142" s="143"/>
      <c r="H142" s="143"/>
      <c r="I142" s="143"/>
      <c r="J142" s="143"/>
    </row>
    <row r="143" spans="1:10" ht="15.75" thickBot="1">
      <c r="A143" s="214"/>
      <c r="B143" s="215"/>
      <c r="C143" s="215"/>
      <c r="D143" s="228"/>
      <c r="E143" s="228"/>
      <c r="F143" s="174"/>
      <c r="G143" s="228"/>
      <c r="H143" s="228"/>
      <c r="I143" s="228"/>
      <c r="J143" s="229"/>
    </row>
    <row r="144" spans="1:10" ht="30">
      <c r="A144" s="155">
        <v>3</v>
      </c>
      <c r="B144" s="50" t="s">
        <v>211</v>
      </c>
      <c r="C144" s="50" t="s">
        <v>215</v>
      </c>
      <c r="D144" s="147"/>
      <c r="E144" s="147"/>
      <c r="F144" s="156">
        <v>180</v>
      </c>
      <c r="G144" s="147">
        <v>13.15</v>
      </c>
      <c r="H144" s="147">
        <v>13.23</v>
      </c>
      <c r="I144" s="147">
        <v>12.24</v>
      </c>
      <c r="J144" s="148">
        <v>220.9</v>
      </c>
    </row>
    <row r="145" spans="1:10" ht="15">
      <c r="A145" s="136"/>
      <c r="B145" s="61"/>
      <c r="C145" s="61" t="s">
        <v>27</v>
      </c>
      <c r="D145" s="130">
        <v>60</v>
      </c>
      <c r="E145" s="130">
        <v>50</v>
      </c>
      <c r="F145" s="131"/>
      <c r="G145" s="130"/>
      <c r="H145" s="130"/>
      <c r="I145" s="130"/>
      <c r="J145" s="137"/>
    </row>
    <row r="146" spans="1:10" ht="15">
      <c r="A146" s="136"/>
      <c r="B146" s="61"/>
      <c r="C146" s="61" t="s">
        <v>40</v>
      </c>
      <c r="D146" s="130">
        <v>150</v>
      </c>
      <c r="E146" s="130">
        <v>130</v>
      </c>
      <c r="F146" s="131"/>
      <c r="G146" s="130"/>
      <c r="H146" s="130"/>
      <c r="I146" s="130"/>
      <c r="J146" s="137"/>
    </row>
    <row r="147" spans="1:10" ht="15">
      <c r="A147" s="136"/>
      <c r="B147" s="61"/>
      <c r="C147" s="61" t="s">
        <v>25</v>
      </c>
      <c r="D147" s="130">
        <v>10</v>
      </c>
      <c r="E147" s="130">
        <v>7</v>
      </c>
      <c r="F147" s="131"/>
      <c r="G147" s="130"/>
      <c r="H147" s="130"/>
      <c r="I147" s="130"/>
      <c r="J147" s="137"/>
    </row>
    <row r="148" spans="1:10" ht="15">
      <c r="A148" s="136"/>
      <c r="B148" s="61"/>
      <c r="C148" s="61" t="s">
        <v>11</v>
      </c>
      <c r="D148" s="130">
        <v>20</v>
      </c>
      <c r="E148" s="130">
        <v>14</v>
      </c>
      <c r="F148" s="131"/>
      <c r="G148" s="130"/>
      <c r="H148" s="130"/>
      <c r="I148" s="130"/>
      <c r="J148" s="137"/>
    </row>
    <row r="149" spans="1:10" ht="15">
      <c r="A149" s="136"/>
      <c r="B149" s="61"/>
      <c r="C149" s="61" t="s">
        <v>35</v>
      </c>
      <c r="D149" s="130">
        <v>5</v>
      </c>
      <c r="E149" s="130">
        <v>5</v>
      </c>
      <c r="F149" s="131"/>
      <c r="G149" s="130"/>
      <c r="H149" s="130"/>
      <c r="I149" s="130"/>
      <c r="J149" s="137"/>
    </row>
    <row r="150" spans="1:10" ht="15">
      <c r="A150" s="136"/>
      <c r="B150" s="61"/>
      <c r="C150" s="61" t="s">
        <v>139</v>
      </c>
      <c r="D150" s="130">
        <v>2</v>
      </c>
      <c r="E150" s="130">
        <v>2</v>
      </c>
      <c r="F150" s="131"/>
      <c r="G150" s="130"/>
      <c r="H150" s="130"/>
      <c r="I150" s="130"/>
      <c r="J150" s="137"/>
    </row>
    <row r="151" spans="1:10" ht="15">
      <c r="A151" s="142"/>
      <c r="B151" s="66"/>
      <c r="C151" s="66" t="s">
        <v>12</v>
      </c>
      <c r="D151" s="143">
        <v>2</v>
      </c>
      <c r="E151" s="143">
        <v>2</v>
      </c>
      <c r="F151" s="163"/>
      <c r="G151" s="143"/>
      <c r="H151" s="143"/>
      <c r="I151" s="143"/>
      <c r="J151" s="145"/>
    </row>
    <row r="152" spans="1:10" ht="15.75" thickBot="1">
      <c r="A152" s="143"/>
      <c r="B152" s="66"/>
      <c r="C152" s="66" t="s">
        <v>9</v>
      </c>
      <c r="D152" s="143">
        <v>3</v>
      </c>
      <c r="E152" s="143">
        <v>3</v>
      </c>
      <c r="F152" s="163"/>
      <c r="G152" s="143"/>
      <c r="H152" s="143"/>
      <c r="I152" s="143"/>
      <c r="J152" s="143"/>
    </row>
    <row r="153" spans="1:10" ht="15.75" thickBot="1">
      <c r="A153" s="151"/>
      <c r="B153" s="71"/>
      <c r="C153" s="71"/>
      <c r="D153" s="228"/>
      <c r="E153" s="228"/>
      <c r="F153" s="174"/>
      <c r="G153" s="228"/>
      <c r="H153" s="228"/>
      <c r="I153" s="228"/>
      <c r="J153" s="229"/>
    </row>
    <row r="154" spans="1:10" ht="15">
      <c r="A154" s="156">
        <v>4</v>
      </c>
      <c r="B154" s="50" t="s">
        <v>175</v>
      </c>
      <c r="C154" s="50" t="s">
        <v>216</v>
      </c>
      <c r="D154" s="147"/>
      <c r="E154" s="147"/>
      <c r="F154" s="156">
        <v>150</v>
      </c>
      <c r="G154" s="147">
        <v>0.2</v>
      </c>
      <c r="H154" s="147">
        <v>0.08</v>
      </c>
      <c r="I154" s="147">
        <v>5.9</v>
      </c>
      <c r="J154" s="148">
        <v>25.13</v>
      </c>
    </row>
    <row r="155" spans="1:10" ht="15">
      <c r="A155" s="130"/>
      <c r="B155" s="61"/>
      <c r="C155" s="61" t="s">
        <v>217</v>
      </c>
      <c r="D155" s="130">
        <v>15</v>
      </c>
      <c r="E155" s="130">
        <v>11</v>
      </c>
      <c r="F155" s="131"/>
      <c r="G155" s="130"/>
      <c r="H155" s="130"/>
      <c r="I155" s="130"/>
      <c r="J155" s="137"/>
    </row>
    <row r="156" spans="1:10" ht="15.75" thickBot="1">
      <c r="A156" s="143"/>
      <c r="B156" s="66"/>
      <c r="C156" s="66" t="s">
        <v>8</v>
      </c>
      <c r="D156" s="143">
        <v>10</v>
      </c>
      <c r="E156" s="143">
        <v>10</v>
      </c>
      <c r="F156" s="163"/>
      <c r="G156" s="143"/>
      <c r="H156" s="143"/>
      <c r="I156" s="143"/>
      <c r="J156" s="145"/>
    </row>
    <row r="157" spans="1:10" ht="15.75" thickBot="1">
      <c r="A157" s="151"/>
      <c r="B157" s="71"/>
      <c r="C157" s="71"/>
      <c r="D157" s="228"/>
      <c r="E157" s="228"/>
      <c r="F157" s="174"/>
      <c r="G157" s="228"/>
      <c r="H157" s="228"/>
      <c r="I157" s="228"/>
      <c r="J157" s="229"/>
    </row>
    <row r="158" spans="1:10" ht="15">
      <c r="A158" s="156">
        <v>5</v>
      </c>
      <c r="B158" s="50" t="s">
        <v>339</v>
      </c>
      <c r="C158" s="50" t="s">
        <v>45</v>
      </c>
      <c r="D158" s="147">
        <v>40</v>
      </c>
      <c r="E158" s="147">
        <v>40</v>
      </c>
      <c r="F158" s="156">
        <v>40</v>
      </c>
      <c r="G158" s="147">
        <v>1.92</v>
      </c>
      <c r="H158" s="147">
        <v>0.32</v>
      </c>
      <c r="I158" s="147">
        <v>16.08</v>
      </c>
      <c r="J158" s="148">
        <v>77.04</v>
      </c>
    </row>
    <row r="159" spans="1:10" ht="15">
      <c r="A159" s="130"/>
      <c r="B159" s="61"/>
      <c r="C159" s="61"/>
      <c r="D159" s="130"/>
      <c r="E159" s="130"/>
      <c r="F159" s="131"/>
      <c r="G159" s="130"/>
      <c r="H159" s="130"/>
      <c r="I159" s="130"/>
      <c r="J159" s="130"/>
    </row>
    <row r="160" spans="1:10" ht="18.75">
      <c r="A160" s="122"/>
      <c r="B160" s="88"/>
      <c r="C160" s="88" t="s">
        <v>15</v>
      </c>
      <c r="D160" s="122"/>
      <c r="E160" s="122"/>
      <c r="F160" s="122"/>
      <c r="G160" s="122">
        <f>SUM(G126:G159)</f>
        <v>19.4</v>
      </c>
      <c r="H160" s="122">
        <f>SUM(H126:H159)</f>
        <v>20.299999999999997</v>
      </c>
      <c r="I160" s="122">
        <f>SUM(I126:I159)</f>
        <v>48.76</v>
      </c>
      <c r="J160" s="122">
        <f>SUM(J126:J159)</f>
        <v>457.55</v>
      </c>
    </row>
    <row r="161" spans="1:10" ht="15.75" thickBot="1">
      <c r="A161" s="143"/>
      <c r="B161" s="66"/>
      <c r="C161" s="66"/>
      <c r="D161" s="143"/>
      <c r="E161" s="143"/>
      <c r="F161" s="163"/>
      <c r="G161" s="143"/>
      <c r="H161" s="143"/>
      <c r="I161" s="143"/>
      <c r="J161" s="143"/>
    </row>
    <row r="162" spans="1:10" ht="17.25" thickBot="1">
      <c r="A162" s="381" t="s">
        <v>46</v>
      </c>
      <c r="B162" s="382"/>
      <c r="C162" s="382"/>
      <c r="D162" s="382"/>
      <c r="E162" s="382"/>
      <c r="F162" s="382"/>
      <c r="G162" s="382"/>
      <c r="H162" s="382"/>
      <c r="I162" s="382"/>
      <c r="J162" s="383"/>
    </row>
    <row r="163" spans="1:10" ht="15.75" thickBot="1">
      <c r="A163" s="176">
        <v>1</v>
      </c>
      <c r="B163" s="177" t="s">
        <v>220</v>
      </c>
      <c r="C163" s="177" t="s">
        <v>107</v>
      </c>
      <c r="D163" s="2">
        <v>200</v>
      </c>
      <c r="E163" s="2">
        <v>200</v>
      </c>
      <c r="F163" s="4">
        <v>200</v>
      </c>
      <c r="G163" s="2">
        <v>0.75</v>
      </c>
      <c r="H163" s="2"/>
      <c r="I163" s="2">
        <v>31.15</v>
      </c>
      <c r="J163" s="2">
        <v>70.5</v>
      </c>
    </row>
    <row r="164" spans="1:10" ht="15.75" thickBot="1">
      <c r="A164" s="151"/>
      <c r="B164" s="71"/>
      <c r="C164" s="71"/>
      <c r="D164" s="228"/>
      <c r="E164" s="228"/>
      <c r="F164" s="174"/>
      <c r="G164" s="228"/>
      <c r="H164" s="228"/>
      <c r="I164" s="228"/>
      <c r="J164" s="229"/>
    </row>
    <row r="165" spans="1:10" ht="15">
      <c r="A165" s="155">
        <v>2</v>
      </c>
      <c r="B165" s="50" t="s">
        <v>330</v>
      </c>
      <c r="C165" s="50" t="s">
        <v>28</v>
      </c>
      <c r="D165" s="147">
        <v>20</v>
      </c>
      <c r="E165" s="147">
        <v>20</v>
      </c>
      <c r="F165" s="156">
        <v>20</v>
      </c>
      <c r="G165" s="147">
        <v>2.3</v>
      </c>
      <c r="H165" s="147">
        <v>0.9</v>
      </c>
      <c r="I165" s="147">
        <v>15.3</v>
      </c>
      <c r="J165" s="148">
        <v>78.6</v>
      </c>
    </row>
    <row r="166" spans="1:10" ht="15">
      <c r="A166" s="136"/>
      <c r="B166" s="61"/>
      <c r="C166" s="61"/>
      <c r="D166" s="130"/>
      <c r="E166" s="130"/>
      <c r="F166" s="131"/>
      <c r="G166" s="130"/>
      <c r="H166" s="130"/>
      <c r="I166" s="130"/>
      <c r="J166" s="137"/>
    </row>
    <row r="167" spans="1:10" ht="18.75">
      <c r="A167" s="161"/>
      <c r="B167" s="88"/>
      <c r="C167" s="88" t="s">
        <v>15</v>
      </c>
      <c r="D167" s="122"/>
      <c r="E167" s="122"/>
      <c r="F167" s="122"/>
      <c r="G167" s="122">
        <f>SUM(G163:G166)</f>
        <v>3.05</v>
      </c>
      <c r="H167" s="122">
        <f>SUM(H163:H166)</f>
        <v>0.9</v>
      </c>
      <c r="I167" s="122">
        <f>SUM(I163:I166)</f>
        <v>46.45</v>
      </c>
      <c r="J167" s="162">
        <f>SUM(J163:J166)</f>
        <v>149.1</v>
      </c>
    </row>
    <row r="168" spans="1:10" ht="15.75" thickBot="1">
      <c r="A168" s="138"/>
      <c r="B168" s="80"/>
      <c r="C168" s="80"/>
      <c r="D168" s="139"/>
      <c r="E168" s="139"/>
      <c r="F168" s="169"/>
      <c r="G168" s="139"/>
      <c r="H168" s="139"/>
      <c r="I168" s="139"/>
      <c r="J168" s="141"/>
    </row>
    <row r="169" spans="1:10" ht="15.75" thickBot="1">
      <c r="A169" s="374" t="s">
        <v>49</v>
      </c>
      <c r="B169" s="377"/>
      <c r="C169" s="377"/>
      <c r="D169" s="377"/>
      <c r="E169" s="377"/>
      <c r="F169" s="377"/>
      <c r="G169" s="377"/>
      <c r="H169" s="377"/>
      <c r="I169" s="377"/>
      <c r="J169" s="378"/>
    </row>
    <row r="170" spans="1:10" ht="15">
      <c r="A170" s="132">
        <v>1</v>
      </c>
      <c r="B170" s="58" t="s">
        <v>52</v>
      </c>
      <c r="C170" s="58" t="s">
        <v>314</v>
      </c>
      <c r="D170" s="134"/>
      <c r="E170" s="134"/>
      <c r="F170" s="133">
        <v>60</v>
      </c>
      <c r="G170" s="134">
        <v>6.98</v>
      </c>
      <c r="H170" s="134">
        <v>2.63</v>
      </c>
      <c r="I170" s="134">
        <v>4.8</v>
      </c>
      <c r="J170" s="135">
        <v>69.75</v>
      </c>
    </row>
    <row r="171" spans="1:10" ht="15">
      <c r="A171" s="136"/>
      <c r="B171" s="61"/>
      <c r="C171" s="61" t="s">
        <v>54</v>
      </c>
      <c r="D171" s="130">
        <v>100</v>
      </c>
      <c r="E171" s="130">
        <v>60</v>
      </c>
      <c r="F171" s="131"/>
      <c r="G171" s="130"/>
      <c r="H171" s="130"/>
      <c r="I171" s="130"/>
      <c r="J171" s="137"/>
    </row>
    <row r="172" spans="1:10" ht="15">
      <c r="A172" s="136"/>
      <c r="B172" s="61"/>
      <c r="C172" s="61" t="s">
        <v>218</v>
      </c>
      <c r="D172" s="130">
        <v>10</v>
      </c>
      <c r="E172" s="130">
        <v>10</v>
      </c>
      <c r="F172" s="131"/>
      <c r="G172" s="130"/>
      <c r="H172" s="130"/>
      <c r="I172" s="130"/>
      <c r="J172" s="137"/>
    </row>
    <row r="173" spans="1:10" ht="15">
      <c r="A173" s="136"/>
      <c r="B173" s="61"/>
      <c r="C173" s="61" t="s">
        <v>25</v>
      </c>
      <c r="D173" s="130">
        <v>10</v>
      </c>
      <c r="E173" s="130">
        <v>7</v>
      </c>
      <c r="F173" s="131"/>
      <c r="G173" s="130"/>
      <c r="H173" s="130"/>
      <c r="I173" s="130"/>
      <c r="J173" s="137"/>
    </row>
    <row r="174" spans="1:10" ht="15">
      <c r="A174" s="136"/>
      <c r="B174" s="61"/>
      <c r="C174" s="61" t="s">
        <v>32</v>
      </c>
      <c r="D174" s="130">
        <v>10</v>
      </c>
      <c r="E174" s="130">
        <v>10</v>
      </c>
      <c r="F174" s="131"/>
      <c r="G174" s="130"/>
      <c r="H174" s="130"/>
      <c r="I174" s="130"/>
      <c r="J174" s="137"/>
    </row>
    <row r="175" spans="1:10" ht="15">
      <c r="A175" s="136"/>
      <c r="B175" s="61"/>
      <c r="C175" s="61" t="s">
        <v>31</v>
      </c>
      <c r="D175" s="130">
        <v>20</v>
      </c>
      <c r="E175" s="130">
        <v>20</v>
      </c>
      <c r="F175" s="131"/>
      <c r="G175" s="130"/>
      <c r="H175" s="130"/>
      <c r="I175" s="130"/>
      <c r="J175" s="137"/>
    </row>
    <row r="176" spans="1:10" ht="15">
      <c r="A176" s="136"/>
      <c r="B176" s="61"/>
      <c r="C176" s="61" t="s">
        <v>9</v>
      </c>
      <c r="D176" s="130">
        <v>2</v>
      </c>
      <c r="E176" s="130">
        <v>2</v>
      </c>
      <c r="F176" s="131"/>
      <c r="G176" s="130"/>
      <c r="H176" s="130"/>
      <c r="I176" s="130"/>
      <c r="J176" s="137"/>
    </row>
    <row r="177" spans="1:10" ht="15">
      <c r="A177" s="136"/>
      <c r="B177" s="61"/>
      <c r="C177" s="61" t="s">
        <v>12</v>
      </c>
      <c r="D177" s="130">
        <v>3</v>
      </c>
      <c r="E177" s="130">
        <v>3</v>
      </c>
      <c r="F177" s="131"/>
      <c r="G177" s="130"/>
      <c r="H177" s="130"/>
      <c r="I177" s="130"/>
      <c r="J177" s="137"/>
    </row>
    <row r="178" spans="1:10" ht="15.75" thickBot="1">
      <c r="A178" s="142"/>
      <c r="B178" s="66"/>
      <c r="C178" s="66" t="s">
        <v>55</v>
      </c>
      <c r="D178" s="66" t="s">
        <v>82</v>
      </c>
      <c r="E178" s="143">
        <v>5</v>
      </c>
      <c r="F178" s="163"/>
      <c r="G178" s="143"/>
      <c r="H178" s="143"/>
      <c r="I178" s="143"/>
      <c r="J178" s="145"/>
    </row>
    <row r="179" spans="1:10" ht="15.75" thickBot="1">
      <c r="A179" s="151"/>
      <c r="B179" s="71"/>
      <c r="C179" s="71"/>
      <c r="D179" s="228"/>
      <c r="E179" s="228"/>
      <c r="F179" s="174"/>
      <c r="G179" s="228"/>
      <c r="H179" s="228"/>
      <c r="I179" s="228"/>
      <c r="J179" s="229"/>
    </row>
    <row r="180" spans="1:10" ht="30">
      <c r="A180" s="155">
        <v>2</v>
      </c>
      <c r="B180" s="50" t="s">
        <v>317</v>
      </c>
      <c r="C180" s="50" t="s">
        <v>219</v>
      </c>
      <c r="D180" s="147"/>
      <c r="E180" s="147"/>
      <c r="F180" s="156">
        <v>120</v>
      </c>
      <c r="G180" s="147">
        <v>2.47</v>
      </c>
      <c r="H180" s="147">
        <v>4.24</v>
      </c>
      <c r="I180" s="147">
        <v>13.48</v>
      </c>
      <c r="J180" s="148">
        <v>102.14</v>
      </c>
    </row>
    <row r="181" spans="1:10" ht="15">
      <c r="A181" s="136"/>
      <c r="B181" s="61"/>
      <c r="C181" s="61" t="s">
        <v>34</v>
      </c>
      <c r="D181" s="130">
        <v>170</v>
      </c>
      <c r="E181" s="130">
        <v>120</v>
      </c>
      <c r="F181" s="131"/>
      <c r="G181" s="130"/>
      <c r="H181" s="130"/>
      <c r="I181" s="130"/>
      <c r="J181" s="137"/>
    </row>
    <row r="182" spans="1:10" ht="15">
      <c r="A182" s="136"/>
      <c r="B182" s="61"/>
      <c r="C182" s="61" t="s">
        <v>11</v>
      </c>
      <c r="D182" s="130">
        <v>10</v>
      </c>
      <c r="E182" s="130">
        <v>7</v>
      </c>
      <c r="F182" s="131"/>
      <c r="G182" s="130"/>
      <c r="H182" s="130"/>
      <c r="I182" s="130"/>
      <c r="J182" s="137"/>
    </row>
    <row r="183" spans="1:10" ht="15">
      <c r="A183" s="136"/>
      <c r="B183" s="61"/>
      <c r="C183" s="61" t="s">
        <v>25</v>
      </c>
      <c r="D183" s="130">
        <v>10</v>
      </c>
      <c r="E183" s="130">
        <v>7</v>
      </c>
      <c r="F183" s="131"/>
      <c r="G183" s="130"/>
      <c r="H183" s="130"/>
      <c r="I183" s="130"/>
      <c r="J183" s="137"/>
    </row>
    <row r="184" spans="1:10" ht="15">
      <c r="A184" s="136"/>
      <c r="B184" s="61"/>
      <c r="C184" s="61" t="s">
        <v>35</v>
      </c>
      <c r="D184" s="130">
        <v>6</v>
      </c>
      <c r="E184" s="130">
        <v>6</v>
      </c>
      <c r="F184" s="131"/>
      <c r="G184" s="130"/>
      <c r="H184" s="130"/>
      <c r="I184" s="130"/>
      <c r="J184" s="137"/>
    </row>
    <row r="185" spans="1:10" ht="15">
      <c r="A185" s="136"/>
      <c r="B185" s="61"/>
      <c r="C185" s="61" t="s">
        <v>24</v>
      </c>
      <c r="D185" s="130">
        <v>30</v>
      </c>
      <c r="E185" s="130">
        <v>20</v>
      </c>
      <c r="F185" s="131"/>
      <c r="G185" s="130"/>
      <c r="H185" s="130"/>
      <c r="I185" s="130"/>
      <c r="J185" s="137"/>
    </row>
    <row r="186" spans="1:10" ht="15">
      <c r="A186" s="136"/>
      <c r="B186" s="61"/>
      <c r="C186" s="61" t="s">
        <v>9</v>
      </c>
      <c r="D186" s="130">
        <v>3</v>
      </c>
      <c r="E186" s="130">
        <v>3</v>
      </c>
      <c r="F186" s="131"/>
      <c r="G186" s="130"/>
      <c r="H186" s="130"/>
      <c r="I186" s="130"/>
      <c r="J186" s="137"/>
    </row>
    <row r="187" spans="1:10" ht="15.75" thickBot="1">
      <c r="A187" s="142"/>
      <c r="B187" s="66"/>
      <c r="C187" s="66" t="s">
        <v>12</v>
      </c>
      <c r="D187" s="143">
        <v>2</v>
      </c>
      <c r="E187" s="143">
        <v>2</v>
      </c>
      <c r="F187" s="163"/>
      <c r="G187" s="143"/>
      <c r="H187" s="143"/>
      <c r="I187" s="143"/>
      <c r="J187" s="145"/>
    </row>
    <row r="188" spans="1:10" ht="15.75" thickBot="1">
      <c r="A188" s="151"/>
      <c r="B188" s="71"/>
      <c r="C188" s="71"/>
      <c r="D188" s="228"/>
      <c r="E188" s="228"/>
      <c r="F188" s="174"/>
      <c r="G188" s="228"/>
      <c r="H188" s="228"/>
      <c r="I188" s="228"/>
      <c r="J188" s="229"/>
    </row>
    <row r="189" spans="1:10" ht="15">
      <c r="A189" s="155">
        <v>3</v>
      </c>
      <c r="B189" s="50" t="s">
        <v>17</v>
      </c>
      <c r="C189" s="50" t="s">
        <v>13</v>
      </c>
      <c r="D189" s="109" t="s">
        <v>225</v>
      </c>
      <c r="E189" s="109"/>
      <c r="F189" s="110">
        <v>150</v>
      </c>
      <c r="G189" s="109"/>
      <c r="H189" s="109">
        <v>0.4</v>
      </c>
      <c r="I189" s="109">
        <v>4.88</v>
      </c>
      <c r="J189" s="111">
        <v>23.08</v>
      </c>
    </row>
    <row r="190" spans="1:10" ht="15">
      <c r="A190" s="136"/>
      <c r="B190" s="61"/>
      <c r="C190" s="61" t="s">
        <v>14</v>
      </c>
      <c r="D190" s="98">
        <v>0.5</v>
      </c>
      <c r="E190" s="98">
        <v>0.5</v>
      </c>
      <c r="F190" s="103"/>
      <c r="G190" s="98"/>
      <c r="H190" s="98"/>
      <c r="I190" s="98"/>
      <c r="J190" s="99"/>
    </row>
    <row r="191" spans="1:10" ht="15.75" thickBot="1">
      <c r="A191" s="142"/>
      <c r="B191" s="66"/>
      <c r="C191" s="66" t="s">
        <v>8</v>
      </c>
      <c r="D191" s="106">
        <v>10</v>
      </c>
      <c r="E191" s="106">
        <v>10</v>
      </c>
      <c r="F191" s="107"/>
      <c r="G191" s="106"/>
      <c r="H191" s="106"/>
      <c r="I191" s="106"/>
      <c r="J191" s="108"/>
    </row>
    <row r="192" spans="1:10" ht="15.75" thickBot="1">
      <c r="A192" s="151"/>
      <c r="B192" s="71"/>
      <c r="C192" s="71"/>
      <c r="D192" s="228"/>
      <c r="E192" s="228"/>
      <c r="F192" s="174"/>
      <c r="G192" s="228"/>
      <c r="H192" s="228"/>
      <c r="I192" s="228"/>
      <c r="J192" s="229"/>
    </row>
    <row r="193" spans="1:10" ht="15.75" thickBot="1">
      <c r="A193" s="157">
        <v>4</v>
      </c>
      <c r="B193" s="76" t="s">
        <v>330</v>
      </c>
      <c r="C193" s="76" t="s">
        <v>28</v>
      </c>
      <c r="D193" s="147">
        <v>20</v>
      </c>
      <c r="E193" s="147">
        <v>20</v>
      </c>
      <c r="F193" s="156">
        <v>20</v>
      </c>
      <c r="G193" s="147">
        <v>2.3</v>
      </c>
      <c r="H193" s="147">
        <v>0.9</v>
      </c>
      <c r="I193" s="147">
        <v>15.3</v>
      </c>
      <c r="J193" s="148">
        <v>78.6</v>
      </c>
    </row>
    <row r="194" spans="1:10" ht="15.75" thickBot="1">
      <c r="A194" s="151"/>
      <c r="B194" s="71"/>
      <c r="C194" s="71"/>
      <c r="D194" s="228"/>
      <c r="E194" s="228"/>
      <c r="F194" s="174"/>
      <c r="G194" s="228"/>
      <c r="H194" s="228"/>
      <c r="I194" s="228"/>
      <c r="J194" s="229"/>
    </row>
    <row r="195" spans="1:10" ht="15">
      <c r="A195" s="155">
        <v>5</v>
      </c>
      <c r="B195" s="50"/>
      <c r="C195" s="50" t="s">
        <v>374</v>
      </c>
      <c r="D195" s="147">
        <v>150</v>
      </c>
      <c r="E195" s="147">
        <v>150</v>
      </c>
      <c r="F195" s="156"/>
      <c r="G195" s="147"/>
      <c r="H195" s="147"/>
      <c r="I195" s="306"/>
      <c r="J195" s="148"/>
    </row>
    <row r="196" spans="1:10" ht="15">
      <c r="A196" s="136"/>
      <c r="B196" s="61"/>
      <c r="C196" s="61"/>
      <c r="D196" s="130"/>
      <c r="E196" s="130"/>
      <c r="F196" s="131"/>
      <c r="G196" s="130"/>
      <c r="H196" s="130"/>
      <c r="I196" s="130"/>
      <c r="J196" s="137"/>
    </row>
    <row r="197" spans="1:10" ht="18.75">
      <c r="A197" s="161"/>
      <c r="B197" s="88"/>
      <c r="C197" s="88" t="s">
        <v>15</v>
      </c>
      <c r="D197" s="122"/>
      <c r="E197" s="122"/>
      <c r="F197" s="122"/>
      <c r="G197" s="122">
        <f>SUM(G170:G196)</f>
        <v>11.75</v>
      </c>
      <c r="H197" s="122">
        <f>SUM(H170:H196)</f>
        <v>8.17</v>
      </c>
      <c r="I197" s="122">
        <f>SUM(I170:I196)</f>
        <v>38.46</v>
      </c>
      <c r="J197" s="162">
        <f>SUM(J170:J196)</f>
        <v>273.56999999999994</v>
      </c>
    </row>
    <row r="198" spans="1:10" ht="15.75" thickBot="1">
      <c r="A198" s="142"/>
      <c r="B198" s="66"/>
      <c r="C198" s="66"/>
      <c r="D198" s="143"/>
      <c r="E198" s="143"/>
      <c r="F198" s="163"/>
      <c r="G198" s="143"/>
      <c r="H198" s="143"/>
      <c r="I198" s="143"/>
      <c r="J198" s="145"/>
    </row>
    <row r="199" spans="1:10" ht="19.5" thickBot="1">
      <c r="A199" s="216"/>
      <c r="B199" s="217"/>
      <c r="C199" s="217" t="s">
        <v>59</v>
      </c>
      <c r="D199" s="218"/>
      <c r="E199" s="218"/>
      <c r="F199" s="218"/>
      <c r="G199" s="218">
        <f>G123+G160+G167+G197</f>
        <v>47.56999999999999</v>
      </c>
      <c r="H199" s="218">
        <f>H123+H160+H167+H197</f>
        <v>44.169999999999995</v>
      </c>
      <c r="I199" s="218">
        <f>I123+I160+I167+I197</f>
        <v>209.17</v>
      </c>
      <c r="J199" s="219">
        <f>J123+J160+J167+J197</f>
        <v>1360.4799999999998</v>
      </c>
    </row>
  </sheetData>
  <sheetProtection/>
  <mergeCells count="30">
    <mergeCell ref="J104:J105"/>
    <mergeCell ref="A106:J106"/>
    <mergeCell ref="A125:J125"/>
    <mergeCell ref="A162:J162"/>
    <mergeCell ref="A169:J169"/>
    <mergeCell ref="A103:J103"/>
    <mergeCell ref="A104:A105"/>
    <mergeCell ref="B104:B105"/>
    <mergeCell ref="C104:C105"/>
    <mergeCell ref="D104:D105"/>
    <mergeCell ref="I2:I3"/>
    <mergeCell ref="E104:E105"/>
    <mergeCell ref="F104:F105"/>
    <mergeCell ref="G104:G105"/>
    <mergeCell ref="H104:H105"/>
    <mergeCell ref="I104:I105"/>
    <mergeCell ref="A4:J4"/>
    <mergeCell ref="A23:J23"/>
    <mergeCell ref="A60:J60"/>
    <mergeCell ref="A67:J67"/>
    <mergeCell ref="J2:J3"/>
    <mergeCell ref="A1:J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72" r:id="rId1"/>
  <ignoredErrors>
    <ignoredError sqref="B5 B12 B42 B87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16.57421875" style="0" customWidth="1"/>
    <col min="3" max="4" width="7.57421875" style="0" customWidth="1"/>
    <col min="5" max="5" width="7.8515625" style="0" customWidth="1"/>
    <col min="6" max="6" width="7.00390625" style="0" customWidth="1"/>
    <col min="7" max="7" width="7.57421875" style="0" customWidth="1"/>
    <col min="8" max="8" width="8.00390625" style="0" customWidth="1"/>
    <col min="9" max="9" width="7.28125" style="0" customWidth="1"/>
    <col min="10" max="10" width="7.8515625" style="0" customWidth="1"/>
    <col min="11" max="11" width="7.140625" style="0" customWidth="1"/>
    <col min="12" max="12" width="7.421875" style="0" customWidth="1"/>
    <col min="13" max="13" width="10.28125" style="0" customWidth="1"/>
    <col min="14" max="14" width="10.8515625" style="0" customWidth="1"/>
    <col min="15" max="15" width="11.7109375" style="0" customWidth="1"/>
  </cols>
  <sheetData>
    <row r="1" spans="1:13" ht="15.75" thickBot="1">
      <c r="A1" s="384" t="s">
        <v>266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5" ht="15.75" thickBot="1">
      <c r="A2" s="237" t="s">
        <v>226</v>
      </c>
      <c r="B2" s="232" t="s">
        <v>251</v>
      </c>
      <c r="C2" s="233">
        <v>1</v>
      </c>
      <c r="D2" s="233">
        <v>2</v>
      </c>
      <c r="E2" s="233">
        <v>3</v>
      </c>
      <c r="F2" s="233">
        <v>4</v>
      </c>
      <c r="G2" s="233">
        <v>5</v>
      </c>
      <c r="H2" s="233">
        <v>6</v>
      </c>
      <c r="I2" s="233">
        <v>306</v>
      </c>
      <c r="J2" s="233">
        <v>8</v>
      </c>
      <c r="K2" s="233">
        <v>9</v>
      </c>
      <c r="L2" s="233">
        <v>10</v>
      </c>
      <c r="M2" s="233" t="s">
        <v>252</v>
      </c>
      <c r="N2" s="233" t="s">
        <v>253</v>
      </c>
      <c r="O2" s="234" t="s">
        <v>254</v>
      </c>
    </row>
    <row r="3" spans="1:15" ht="15">
      <c r="A3" s="238" t="s">
        <v>227</v>
      </c>
      <c r="B3" s="244">
        <v>390</v>
      </c>
      <c r="C3" s="235">
        <f>'День 1-ый (понедельник)'!D108+'День 1-ый (понедельник)'!D149+'День 1-ый (понедельник)'!D158+'День 1-ый (понедельник)'!D182+'День 1-ый (понедельник)'!D188</f>
        <v>415</v>
      </c>
      <c r="D3" s="231">
        <v>630</v>
      </c>
      <c r="E3" s="231">
        <f>'День 3-ий (среда)'!D100+'День 3-ий (среда)'!D106+'День 3-ий (среда)'!D134+'День 3-ий (среда)'!D162</f>
        <v>390</v>
      </c>
      <c r="F3" s="231">
        <v>300</v>
      </c>
      <c r="G3" s="231">
        <f>'День 5-ый (пятница)'!D95+'День 5-ый (пятница)'!D103+'День 5-ый (пятница)'!D162</f>
        <v>340</v>
      </c>
      <c r="H3" s="231">
        <v>345</v>
      </c>
      <c r="I3" s="231">
        <f>'День 7-ой (вторник)'!D108+'День 7-ой (вторник)'!D114+'День 7-ой (вторник)'!D166</f>
        <v>450</v>
      </c>
      <c r="J3" s="231">
        <v>310</v>
      </c>
      <c r="K3" s="231">
        <v>370</v>
      </c>
      <c r="L3" s="231">
        <f>'День 10-ый (пятница)'!D108+'День 10-ый (пятница)'!D116+'День 10-ый (пятница)'!D175</f>
        <v>350</v>
      </c>
      <c r="M3" s="231">
        <f>SUM(C3:L3)</f>
        <v>3900</v>
      </c>
      <c r="N3" s="231">
        <f>M3/10</f>
        <v>390</v>
      </c>
      <c r="O3" s="241">
        <f>N3-B3</f>
        <v>0</v>
      </c>
    </row>
    <row r="4" spans="1:15" ht="15">
      <c r="A4" s="239" t="s">
        <v>228</v>
      </c>
      <c r="B4" s="245">
        <v>30</v>
      </c>
      <c r="C4" s="236" t="s">
        <v>255</v>
      </c>
      <c r="D4" s="230">
        <v>100</v>
      </c>
      <c r="E4" s="230" t="s">
        <v>255</v>
      </c>
      <c r="F4" s="230" t="s">
        <v>255</v>
      </c>
      <c r="G4" s="230">
        <v>100</v>
      </c>
      <c r="H4" s="230" t="s">
        <v>256</v>
      </c>
      <c r="I4" s="230" t="s">
        <v>256</v>
      </c>
      <c r="J4" s="230">
        <v>100</v>
      </c>
      <c r="K4" s="230"/>
      <c r="L4" s="230"/>
      <c r="M4" s="231">
        <f aca="true" t="shared" si="0" ref="M4:M26">SUM(C4:L4)</f>
        <v>300</v>
      </c>
      <c r="N4" s="231">
        <f aca="true" t="shared" si="1" ref="N4:N26">M4/10</f>
        <v>30</v>
      </c>
      <c r="O4" s="241">
        <f aca="true" t="shared" si="2" ref="O4:O26">N4-B4</f>
        <v>0</v>
      </c>
    </row>
    <row r="5" spans="1:15" ht="15">
      <c r="A5" s="239" t="s">
        <v>229</v>
      </c>
      <c r="B5" s="245">
        <v>9</v>
      </c>
      <c r="C5" s="236">
        <v>10</v>
      </c>
      <c r="D5" s="230">
        <v>10</v>
      </c>
      <c r="E5" s="230" t="s">
        <v>255</v>
      </c>
      <c r="F5" s="230">
        <v>10</v>
      </c>
      <c r="G5" s="230">
        <v>10</v>
      </c>
      <c r="H5" s="230">
        <v>10</v>
      </c>
      <c r="I5" s="230">
        <v>10</v>
      </c>
      <c r="J5" s="230">
        <v>10</v>
      </c>
      <c r="K5" s="230">
        <v>10</v>
      </c>
      <c r="L5" s="230">
        <v>10</v>
      </c>
      <c r="M5" s="231">
        <f t="shared" si="0"/>
        <v>90</v>
      </c>
      <c r="N5" s="231">
        <f t="shared" si="1"/>
        <v>9</v>
      </c>
      <c r="O5" s="241">
        <f t="shared" si="2"/>
        <v>0</v>
      </c>
    </row>
    <row r="6" spans="1:15" ht="15">
      <c r="A6" s="239" t="s">
        <v>230</v>
      </c>
      <c r="B6" s="245">
        <v>4.3</v>
      </c>
      <c r="C6" s="230">
        <v>4</v>
      </c>
      <c r="D6" s="230" t="s">
        <v>255</v>
      </c>
      <c r="E6" s="230"/>
      <c r="F6" s="230" t="s">
        <v>255</v>
      </c>
      <c r="G6" s="230">
        <v>10</v>
      </c>
      <c r="H6" s="230"/>
      <c r="I6" s="230">
        <v>15</v>
      </c>
      <c r="J6" s="230"/>
      <c r="K6" s="230"/>
      <c r="L6" s="230">
        <v>14</v>
      </c>
      <c r="M6" s="231">
        <f t="shared" si="0"/>
        <v>43</v>
      </c>
      <c r="N6" s="231">
        <f t="shared" si="1"/>
        <v>4.3</v>
      </c>
      <c r="O6" s="241">
        <f t="shared" si="2"/>
        <v>0</v>
      </c>
    </row>
    <row r="7" spans="1:15" ht="15">
      <c r="A7" s="239" t="s">
        <v>231</v>
      </c>
      <c r="B7" s="245">
        <v>55</v>
      </c>
      <c r="C7" s="236">
        <v>65</v>
      </c>
      <c r="D7" s="230" t="s">
        <v>255</v>
      </c>
      <c r="E7" s="230">
        <v>75</v>
      </c>
      <c r="F7" s="230">
        <v>75</v>
      </c>
      <c r="G7" s="230" t="s">
        <v>255</v>
      </c>
      <c r="H7" s="230">
        <v>70</v>
      </c>
      <c r="I7" s="230">
        <v>70</v>
      </c>
      <c r="J7" s="230">
        <v>70</v>
      </c>
      <c r="K7" s="230">
        <v>65</v>
      </c>
      <c r="L7" s="230">
        <v>60</v>
      </c>
      <c r="M7" s="231">
        <f t="shared" si="0"/>
        <v>550</v>
      </c>
      <c r="N7" s="231">
        <f t="shared" si="1"/>
        <v>55</v>
      </c>
      <c r="O7" s="241">
        <f t="shared" si="2"/>
        <v>0</v>
      </c>
    </row>
    <row r="8" spans="1:15" ht="15">
      <c r="A8" s="239" t="s">
        <v>232</v>
      </c>
      <c r="B8" s="245">
        <v>23</v>
      </c>
      <c r="C8" s="236">
        <v>90</v>
      </c>
      <c r="D8" s="230"/>
      <c r="E8" s="230" t="s">
        <v>255</v>
      </c>
      <c r="F8" s="230">
        <v>15</v>
      </c>
      <c r="G8" s="230">
        <v>90</v>
      </c>
      <c r="H8" s="230" t="s">
        <v>256</v>
      </c>
      <c r="I8" s="230">
        <v>20</v>
      </c>
      <c r="J8" s="230">
        <v>15</v>
      </c>
      <c r="K8" s="230" t="s">
        <v>256</v>
      </c>
      <c r="L8" s="230" t="s">
        <v>256</v>
      </c>
      <c r="M8" s="231">
        <f t="shared" si="0"/>
        <v>230</v>
      </c>
      <c r="N8" s="231">
        <f t="shared" si="1"/>
        <v>23</v>
      </c>
      <c r="O8" s="241">
        <f t="shared" si="2"/>
        <v>0</v>
      </c>
    </row>
    <row r="9" spans="1:15" ht="15">
      <c r="A9" s="239" t="s">
        <v>233</v>
      </c>
      <c r="B9" s="245">
        <v>60</v>
      </c>
      <c r="C9" s="236">
        <v>65</v>
      </c>
      <c r="D9" s="230">
        <f>'День 2-ой (вторник)'!D118+'День 2-ой (вторник)'!D168+'День 2-ой (вторник)'!D191</f>
        <v>60</v>
      </c>
      <c r="E9" s="230">
        <f>'День 3-ий (среда)'!D111+'День 3-ий (среда)'!D155+'День 3-ий (среда)'!D178</f>
        <v>60</v>
      </c>
      <c r="F9" s="230">
        <f>'День 4-ый (четверг)'!D123+'День 4-ый (четверг)'!D167+'День 4-ый (четверг)'!D199</f>
        <v>60</v>
      </c>
      <c r="G9" s="230">
        <v>80</v>
      </c>
      <c r="H9" s="230">
        <v>55</v>
      </c>
      <c r="I9" s="230">
        <v>60</v>
      </c>
      <c r="J9" s="230">
        <v>60</v>
      </c>
      <c r="K9" s="230">
        <v>40</v>
      </c>
      <c r="L9" s="230">
        <f>'День 10-ый (пятница)'!D193+'День 10-ый (пятница)'!D165+'День 10-ый (пятница)'!D120</f>
        <v>60</v>
      </c>
      <c r="M9" s="231">
        <f t="shared" si="0"/>
        <v>600</v>
      </c>
      <c r="N9" s="231">
        <f t="shared" si="1"/>
        <v>60</v>
      </c>
      <c r="O9" s="241">
        <f t="shared" si="2"/>
        <v>0</v>
      </c>
    </row>
    <row r="10" spans="1:15" ht="15">
      <c r="A10" s="239" t="s">
        <v>234</v>
      </c>
      <c r="B10" s="245">
        <v>40</v>
      </c>
      <c r="C10" s="236">
        <v>40</v>
      </c>
      <c r="D10" s="230">
        <v>40</v>
      </c>
      <c r="E10" s="230">
        <v>40</v>
      </c>
      <c r="F10" s="230">
        <v>40</v>
      </c>
      <c r="G10" s="230">
        <v>40</v>
      </c>
      <c r="H10" s="230">
        <v>40</v>
      </c>
      <c r="I10" s="230">
        <v>40</v>
      </c>
      <c r="J10" s="230">
        <v>40</v>
      </c>
      <c r="K10" s="230">
        <v>40</v>
      </c>
      <c r="L10" s="230">
        <v>40</v>
      </c>
      <c r="M10" s="231">
        <f t="shared" si="0"/>
        <v>400</v>
      </c>
      <c r="N10" s="231">
        <f t="shared" si="1"/>
        <v>40</v>
      </c>
      <c r="O10" s="241">
        <f t="shared" si="2"/>
        <v>0</v>
      </c>
    </row>
    <row r="11" spans="1:15" ht="15">
      <c r="A11" s="239" t="s">
        <v>235</v>
      </c>
      <c r="B11" s="245">
        <v>30</v>
      </c>
      <c r="C11" s="236">
        <v>20</v>
      </c>
      <c r="D11" s="230">
        <v>60</v>
      </c>
      <c r="E11" s="230">
        <v>35</v>
      </c>
      <c r="F11" s="230">
        <v>35</v>
      </c>
      <c r="G11" s="230">
        <v>30</v>
      </c>
      <c r="H11" s="230">
        <v>40</v>
      </c>
      <c r="I11" s="230">
        <v>40</v>
      </c>
      <c r="J11" s="230">
        <v>10</v>
      </c>
      <c r="K11" s="230">
        <v>10</v>
      </c>
      <c r="L11" s="230">
        <v>20</v>
      </c>
      <c r="M11" s="231">
        <f t="shared" si="0"/>
        <v>300</v>
      </c>
      <c r="N11" s="231">
        <f t="shared" si="1"/>
        <v>30</v>
      </c>
      <c r="O11" s="241">
        <f t="shared" si="2"/>
        <v>0</v>
      </c>
    </row>
    <row r="12" spans="1:15" ht="15">
      <c r="A12" s="239" t="s">
        <v>236</v>
      </c>
      <c r="B12" s="245">
        <v>8</v>
      </c>
      <c r="C12" s="236"/>
      <c r="D12" s="236"/>
      <c r="E12" s="236" t="s">
        <v>255</v>
      </c>
      <c r="F12" s="230">
        <v>30</v>
      </c>
      <c r="G12" s="230" t="s">
        <v>255</v>
      </c>
      <c r="H12" s="230">
        <v>30</v>
      </c>
      <c r="I12" s="230" t="s">
        <v>256</v>
      </c>
      <c r="J12" s="230">
        <v>20</v>
      </c>
      <c r="K12" s="230" t="s">
        <v>256</v>
      </c>
      <c r="L12" s="230" t="s">
        <v>256</v>
      </c>
      <c r="M12" s="231">
        <f t="shared" si="0"/>
        <v>80</v>
      </c>
      <c r="N12" s="231">
        <f t="shared" si="1"/>
        <v>8</v>
      </c>
      <c r="O12" s="241">
        <f t="shared" si="2"/>
        <v>0</v>
      </c>
    </row>
    <row r="13" spans="1:15" ht="15">
      <c r="A13" s="239" t="s">
        <v>237</v>
      </c>
      <c r="B13" s="245">
        <v>25</v>
      </c>
      <c r="C13" s="236">
        <v>5</v>
      </c>
      <c r="D13" s="230">
        <v>5</v>
      </c>
      <c r="E13" s="230">
        <v>50</v>
      </c>
      <c r="F13" s="230">
        <v>5</v>
      </c>
      <c r="G13" s="230">
        <v>30</v>
      </c>
      <c r="H13" s="230">
        <v>55</v>
      </c>
      <c r="I13" s="230">
        <v>15</v>
      </c>
      <c r="J13" s="230">
        <v>20</v>
      </c>
      <c r="K13" s="230">
        <v>60</v>
      </c>
      <c r="L13" s="230">
        <v>5</v>
      </c>
      <c r="M13" s="231">
        <f t="shared" si="0"/>
        <v>250</v>
      </c>
      <c r="N13" s="231">
        <f t="shared" si="1"/>
        <v>25</v>
      </c>
      <c r="O13" s="241">
        <f t="shared" si="2"/>
        <v>0</v>
      </c>
    </row>
    <row r="14" spans="1:15" ht="15">
      <c r="A14" s="239" t="s">
        <v>238</v>
      </c>
      <c r="B14" s="245">
        <v>18</v>
      </c>
      <c r="C14" s="236">
        <v>18</v>
      </c>
      <c r="D14" s="230">
        <f>'День 2-ой (вторник)'!D109+'День 2-ой (вторник)'!D119+'День 2-ой (вторник)'!D137+'День 2-ой (вторник)'!D151+'День 2-ой (вторник)'!D180</f>
        <v>18</v>
      </c>
      <c r="E14" s="230">
        <v>18</v>
      </c>
      <c r="F14" s="230">
        <f>'День 4-ый (четверг)'!D113+'День 4-ый (четверг)'!D124+'День 4-ый (четверг)'!D146+'День 4-ый (четверг)'!D158+'День 4-ый (четверг)'!D183+'День 4-ый (четверг)'!D192</f>
        <v>18</v>
      </c>
      <c r="G14" s="230">
        <v>18</v>
      </c>
      <c r="H14" s="230">
        <v>18</v>
      </c>
      <c r="I14" s="230">
        <f>'День 7-ой (вторник)'!D110+'День 7-ой (вторник)'!D121+'День 7-ой (вторник)'!D134+'День 7-ой (вторник)'!D145+'День 7-ой (вторник)'!D185</f>
        <v>18</v>
      </c>
      <c r="J14" s="230">
        <f>'День 8-ой (среда)'!D115+'День 8-ой (среда)'!D126+'День 8-ой (среда)'!D146+'День 8-ой (среда)'!D161+'День 8-ой (среда)'!D167+'День 8-ой (среда)'!D192</f>
        <v>18</v>
      </c>
      <c r="K14" s="230">
        <f>'День 9-ый (четверг)'!D118+'День 9-ый (четверг)'!D129+'День 9-ый (четверг)'!D149+'День 9-ый (четверг)'!D158+'День 9-ый (четверг)'!D167+'День 9-ый (четверг)'!D196</f>
        <v>18</v>
      </c>
      <c r="L14" s="230">
        <f>'День 10-ый (пятница)'!D110+'День 10-ый (пятница)'!D121+'День 10-ый (пятница)'!D140+'День 10-ый (пятница)'!D152+'День 10-ый (пятница)'!D176+'День 10-ый (пятница)'!D186</f>
        <v>18</v>
      </c>
      <c r="M14" s="231">
        <f t="shared" si="0"/>
        <v>180</v>
      </c>
      <c r="N14" s="231">
        <f t="shared" si="1"/>
        <v>18</v>
      </c>
      <c r="O14" s="241">
        <f t="shared" si="2"/>
        <v>0</v>
      </c>
    </row>
    <row r="15" spans="1:15" ht="15">
      <c r="A15" s="239" t="s">
        <v>239</v>
      </c>
      <c r="B15" s="245">
        <v>9</v>
      </c>
      <c r="C15" s="236">
        <v>7</v>
      </c>
      <c r="D15" s="230">
        <f>'День 2-ой (вторник)'!D128+'День 2-ой (вторник)'!D138+'День 2-ой (вторник)'!D152</f>
        <v>7</v>
      </c>
      <c r="E15" s="230">
        <f>'День 3-ий (среда)'!D120+'День 3-ий (среда)'!D130+'День 3-ий (среда)'!D141+'День 3-ий (среда)'!D166</f>
        <v>11</v>
      </c>
      <c r="F15" s="230">
        <f>'День 4-ый (четверг)'!D132+'День 4-ый (четверг)'!D147+'День 4-ый (четверг)'!D154+'День 4-ый (четверг)'!D184+'День 4-ый (четверг)'!D193</f>
        <v>9</v>
      </c>
      <c r="G15" s="230">
        <f>'День 5-ый (пятница)'!D100+'День 5-ый (пятница)'!D118+'День 5-ый (пятница)'!D129+'День 5-ый (пятница)'!D138</f>
        <v>7</v>
      </c>
      <c r="H15" s="230">
        <f>'День 6-ой (понедельник)'!D128+'День 6-ой (понедельник)'!D138+'День 6-ой (понедельник)'!D145+'День 6-ой (понедельник)'!D178+'День 6-ой (понедельник)'!D183+'День 6-ой (понедельник)'!D189</f>
        <v>11</v>
      </c>
      <c r="I15" s="230">
        <f>'День 7-ой (вторник)'!D135+'День 7-ой (вторник)'!D144+'День 7-ой (вторник)'!D149+'День 7-ой (вторник)'!D181</f>
        <v>8</v>
      </c>
      <c r="J15" s="230">
        <f>'День 8-ой (среда)'!D137+'День 8-ой (среда)'!D147+'День 8-ой (среда)'!D153+'День 8-ой (среда)'!D168+'День 8-ой (среда)'!D193</f>
        <v>9</v>
      </c>
      <c r="K15" s="230">
        <v>10</v>
      </c>
      <c r="L15" s="230">
        <f>'День 10-ый (пятница)'!D131+'День 10-ый (пятница)'!D141+'День 10-ый (пятница)'!D151+'День 10-ый (пятница)'!D177+'День 10-ый (пятница)'!D187</f>
        <v>11</v>
      </c>
      <c r="M15" s="231">
        <f t="shared" si="0"/>
        <v>90</v>
      </c>
      <c r="N15" s="231">
        <f t="shared" si="1"/>
        <v>9</v>
      </c>
      <c r="O15" s="241">
        <f t="shared" si="2"/>
        <v>0</v>
      </c>
    </row>
    <row r="16" spans="1:15" ht="15">
      <c r="A16" s="239" t="s">
        <v>240</v>
      </c>
      <c r="B16" s="245">
        <v>7</v>
      </c>
      <c r="C16" s="236"/>
      <c r="D16" s="230">
        <v>30</v>
      </c>
      <c r="E16" s="230">
        <v>20</v>
      </c>
      <c r="F16" s="230"/>
      <c r="G16" s="230"/>
      <c r="H16" s="230"/>
      <c r="I16" s="230">
        <v>20</v>
      </c>
      <c r="J16" s="230"/>
      <c r="K16" s="230"/>
      <c r="L16" s="230"/>
      <c r="M16" s="231">
        <f t="shared" si="0"/>
        <v>70</v>
      </c>
      <c r="N16" s="231">
        <f t="shared" si="1"/>
        <v>7</v>
      </c>
      <c r="O16" s="241">
        <f t="shared" si="2"/>
        <v>0</v>
      </c>
    </row>
    <row r="17" spans="1:15" ht="15">
      <c r="A17" s="239" t="s">
        <v>241</v>
      </c>
      <c r="B17" s="245">
        <v>0.5</v>
      </c>
      <c r="C17" s="236">
        <v>0.5</v>
      </c>
      <c r="D17" s="230">
        <v>0.5</v>
      </c>
      <c r="E17" s="230">
        <v>0.5</v>
      </c>
      <c r="F17" s="230">
        <v>0.5</v>
      </c>
      <c r="G17" s="230">
        <v>0.5</v>
      </c>
      <c r="H17" s="230">
        <v>0.5</v>
      </c>
      <c r="I17" s="230">
        <v>0.5</v>
      </c>
      <c r="J17" s="230">
        <v>0.5</v>
      </c>
      <c r="K17" s="230">
        <v>0.5</v>
      </c>
      <c r="L17" s="230">
        <v>0.5</v>
      </c>
      <c r="M17" s="231">
        <f t="shared" si="0"/>
        <v>5</v>
      </c>
      <c r="N17" s="231">
        <f t="shared" si="1"/>
        <v>0.5</v>
      </c>
      <c r="O17" s="241">
        <f t="shared" si="2"/>
        <v>0</v>
      </c>
    </row>
    <row r="18" spans="1:15" ht="15">
      <c r="A18" s="239" t="s">
        <v>242</v>
      </c>
      <c r="B18" s="245">
        <v>0.5</v>
      </c>
      <c r="C18" s="236">
        <v>1</v>
      </c>
      <c r="D18" s="230" t="s">
        <v>256</v>
      </c>
      <c r="E18" s="230">
        <v>1</v>
      </c>
      <c r="F18" s="230" t="s">
        <v>256</v>
      </c>
      <c r="G18" s="230">
        <v>1</v>
      </c>
      <c r="H18" s="230" t="s">
        <v>256</v>
      </c>
      <c r="I18" s="230">
        <v>1</v>
      </c>
      <c r="J18" s="230" t="s">
        <v>256</v>
      </c>
      <c r="K18" s="230">
        <v>1</v>
      </c>
      <c r="L18" s="230" t="s">
        <v>256</v>
      </c>
      <c r="M18" s="231">
        <f t="shared" si="0"/>
        <v>5</v>
      </c>
      <c r="N18" s="231">
        <f t="shared" si="1"/>
        <v>0.5</v>
      </c>
      <c r="O18" s="241">
        <f t="shared" si="2"/>
        <v>0</v>
      </c>
    </row>
    <row r="19" spans="1:15" ht="15">
      <c r="A19" s="239" t="s">
        <v>243</v>
      </c>
      <c r="B19" s="245">
        <v>34</v>
      </c>
      <c r="C19" s="236">
        <v>110</v>
      </c>
      <c r="D19" s="230" t="s">
        <v>256</v>
      </c>
      <c r="E19" s="230" t="s">
        <v>256</v>
      </c>
      <c r="F19" s="230" t="s">
        <v>256</v>
      </c>
      <c r="G19" s="230" t="s">
        <v>256</v>
      </c>
      <c r="H19" s="230">
        <v>30</v>
      </c>
      <c r="I19" s="230">
        <v>100</v>
      </c>
      <c r="J19" s="230" t="s">
        <v>256</v>
      </c>
      <c r="K19" s="230" t="s">
        <v>256</v>
      </c>
      <c r="L19" s="230">
        <v>100</v>
      </c>
      <c r="M19" s="231">
        <f t="shared" si="0"/>
        <v>340</v>
      </c>
      <c r="N19" s="231">
        <f t="shared" si="1"/>
        <v>34</v>
      </c>
      <c r="O19" s="241">
        <f t="shared" si="2"/>
        <v>0</v>
      </c>
    </row>
    <row r="20" spans="1:15" ht="15">
      <c r="A20" s="239" t="s">
        <v>244</v>
      </c>
      <c r="B20" s="245">
        <v>0.5</v>
      </c>
      <c r="C20" s="236">
        <v>0.95</v>
      </c>
      <c r="D20" s="247">
        <v>0.125</v>
      </c>
      <c r="E20" s="247">
        <v>1</v>
      </c>
      <c r="F20" s="247" t="s">
        <v>256</v>
      </c>
      <c r="G20" s="247">
        <v>0.5</v>
      </c>
      <c r="H20" s="247">
        <v>1.13</v>
      </c>
      <c r="I20" s="247">
        <v>0.13</v>
      </c>
      <c r="J20" s="247">
        <v>0.25</v>
      </c>
      <c r="K20" s="247">
        <v>1</v>
      </c>
      <c r="L20" s="247" t="s">
        <v>256</v>
      </c>
      <c r="M20" s="231">
        <f t="shared" si="0"/>
        <v>5.085</v>
      </c>
      <c r="N20" s="231">
        <f t="shared" si="1"/>
        <v>0.5085</v>
      </c>
      <c r="O20" s="262">
        <f t="shared" si="2"/>
        <v>0.008499999999999952</v>
      </c>
    </row>
    <row r="21" spans="1:15" ht="15">
      <c r="A21" s="239" t="s">
        <v>245</v>
      </c>
      <c r="B21" s="245">
        <v>200</v>
      </c>
      <c r="C21" s="236">
        <v>200</v>
      </c>
      <c r="D21" s="230">
        <v>150</v>
      </c>
      <c r="E21" s="230">
        <v>260</v>
      </c>
      <c r="F21" s="230">
        <v>230</v>
      </c>
      <c r="G21" s="230">
        <v>150</v>
      </c>
      <c r="H21" s="230">
        <v>130</v>
      </c>
      <c r="I21" s="230">
        <v>220</v>
      </c>
      <c r="J21" s="230">
        <v>140</v>
      </c>
      <c r="K21" s="230">
        <v>250</v>
      </c>
      <c r="L21" s="230">
        <v>270</v>
      </c>
      <c r="M21" s="231">
        <v>2000</v>
      </c>
      <c r="N21" s="231">
        <f t="shared" si="1"/>
        <v>200</v>
      </c>
      <c r="O21" s="241">
        <f t="shared" si="2"/>
        <v>0</v>
      </c>
    </row>
    <row r="22" spans="1:15" ht="15">
      <c r="A22" s="239" t="s">
        <v>246</v>
      </c>
      <c r="B22" s="245">
        <v>256</v>
      </c>
      <c r="C22" s="236">
        <f>'День 1-ый (понедельник)'!D111+'День 1-ый (понедельник)'!D127+'День 1-ый (понедельник)'!D128+'День 1-ый (понедельник)'!D129+'День 1-ый (понедельник)'!D135+'День 1-ый (понедельник)'!D136+'День 1-ый (понедельник)'!D137+'День 1-ый (понедельник)'!D155+'День 1-ый (понедельник)'!D156+'День 1-ый (понедельник)'!D157+'День 1-ый (понедельник)'!D177+'День 1-ый (понедельник)'!D183</f>
        <v>360</v>
      </c>
      <c r="D22" s="230">
        <f>'День 2-ой (вторник)'!D125+'День 2-ой (вторник)'!D126+'День 2-ой (вторник)'!D127+'День 2-ой (вторник)'!D132+'День 2-ой (вторник)'!D133+'День 2-ой (вторник)'!D134+'День 2-ой (вторник)'!D135+'День 2-ой (вторник)'!D136+'День 2-ой (вторник)'!D142+'День 2-ой (вторник)'!D149+'День 2-ой (вторник)'!D150</f>
        <v>173</v>
      </c>
      <c r="E22" s="230">
        <f>'День 3-ий (среда)'!D118+'День 3-ий (среда)'!D119+'День 3-ий (среда)'!D124+'День 3-ий (среда)'!D126+'День 3-ий (среда)'!D127+'День 3-ий (среда)'!D128+'День 3-ий (среда)'!D139</f>
        <v>145</v>
      </c>
      <c r="F22" s="230">
        <v>245</v>
      </c>
      <c r="G22" s="230">
        <f>'День 5-ый (пятница)'!D99+'День 5-ый (пятница)'!D116+'День 5-ый (пятница)'!D117+'День 5-ый (пятница)'!D123+'День 5-ый (пятница)'!D124+'День 5-ый (пятница)'!D125+'День 5-ый (пятница)'!D133+'День 5-ый (пятница)'!D135+'День 5-ый (пятница)'!D136</f>
        <v>335</v>
      </c>
      <c r="H22" s="230">
        <v>195</v>
      </c>
      <c r="I22" s="230">
        <f>'День 7-ой (вторник)'!D129+'День 7-ой (вторник)'!D131+'День 7-ой (вторник)'!D132+'День 7-ой (вторник)'!D133+'День 7-ой (вторник)'!D139+'День 7-ой (вторник)'!D141+'День 7-ой (вторник)'!D140+'День 7-ой (вторник)'!D150+'День 7-ой (вторник)'!D175+'День 7-ой (вторник)'!D176+'День 7-ой (вторник)'!D178</f>
        <v>286</v>
      </c>
      <c r="J22" s="230">
        <v>285</v>
      </c>
      <c r="K22" s="230">
        <v>185</v>
      </c>
      <c r="L22" s="230">
        <f>'День 10-ый (пятница)'!D127+'День 10-ый (пятница)'!D128+'День 10-ый (пятница)'!D129+'День 10-ый (пятница)'!D130+'День 10-ый (пятница)'!D135+'День 10-ый (пятница)'!D136+'День 10-ый (пятница)'!D137+'День 10-ый (пятница)'!D139+'День 10-ый (пятница)'!D146+'День 10-ый (пятница)'!D147+'День 10-ый (пятница)'!D148+'День 10-ый (пятница)'!D149+'День 10-ый (пятница)'!D173+'День 10-ый (пятница)'!D174+'День 10-ый (пятница)'!D182+'День 10-ый (пятница)'!D183+'День 10-ый (пятница)'!D184+'День 10-ый (пятница)'!D185</f>
        <v>361</v>
      </c>
      <c r="M22" s="231">
        <v>2560</v>
      </c>
      <c r="N22" s="231">
        <v>256</v>
      </c>
      <c r="O22" s="241">
        <v>0</v>
      </c>
    </row>
    <row r="23" spans="1:15" ht="15">
      <c r="A23" s="239" t="s">
        <v>247</v>
      </c>
      <c r="B23" s="245">
        <v>108</v>
      </c>
      <c r="C23" s="236">
        <v>40</v>
      </c>
      <c r="D23" s="230">
        <v>55</v>
      </c>
      <c r="E23" s="230">
        <v>70</v>
      </c>
      <c r="F23" s="230">
        <v>150</v>
      </c>
      <c r="G23" s="230">
        <v>65</v>
      </c>
      <c r="H23" s="230">
        <v>30</v>
      </c>
      <c r="I23" s="230">
        <v>150</v>
      </c>
      <c r="J23" s="230">
        <v>225</v>
      </c>
      <c r="K23" s="230">
        <v>115</v>
      </c>
      <c r="L23" s="230">
        <v>180</v>
      </c>
      <c r="M23" s="231">
        <f t="shared" si="0"/>
        <v>1080</v>
      </c>
      <c r="N23" s="231">
        <f t="shared" si="1"/>
        <v>108</v>
      </c>
      <c r="O23" s="241">
        <f t="shared" si="2"/>
        <v>0</v>
      </c>
    </row>
    <row r="24" spans="1:15" ht="15">
      <c r="A24" s="239" t="s">
        <v>248</v>
      </c>
      <c r="B24" s="245">
        <v>9</v>
      </c>
      <c r="C24" s="236" t="s">
        <v>256</v>
      </c>
      <c r="D24" s="230">
        <v>15</v>
      </c>
      <c r="E24" s="230" t="s">
        <v>256</v>
      </c>
      <c r="F24" s="230">
        <v>15</v>
      </c>
      <c r="G24" s="230" t="s">
        <v>256</v>
      </c>
      <c r="H24" s="230">
        <v>15</v>
      </c>
      <c r="I24" s="230">
        <v>15</v>
      </c>
      <c r="J24" s="230">
        <v>15</v>
      </c>
      <c r="K24" s="230"/>
      <c r="L24" s="230">
        <v>15</v>
      </c>
      <c r="M24" s="231">
        <f t="shared" si="0"/>
        <v>90</v>
      </c>
      <c r="N24" s="231">
        <f t="shared" si="1"/>
        <v>9</v>
      </c>
      <c r="O24" s="241">
        <f t="shared" si="2"/>
        <v>0</v>
      </c>
    </row>
    <row r="25" spans="1:15" ht="15">
      <c r="A25" s="239" t="s">
        <v>249</v>
      </c>
      <c r="B25" s="245">
        <v>100</v>
      </c>
      <c r="C25" s="236">
        <v>150</v>
      </c>
      <c r="D25" s="230" t="s">
        <v>256</v>
      </c>
      <c r="E25" s="230">
        <v>150</v>
      </c>
      <c r="F25" s="230" t="s">
        <v>256</v>
      </c>
      <c r="G25" s="230">
        <v>150</v>
      </c>
      <c r="H25" s="230"/>
      <c r="I25" s="230"/>
      <c r="J25" s="230">
        <v>200</v>
      </c>
      <c r="K25" s="230">
        <v>150</v>
      </c>
      <c r="L25" s="230">
        <v>200</v>
      </c>
      <c r="M25" s="231">
        <f t="shared" si="0"/>
        <v>1000</v>
      </c>
      <c r="N25" s="231">
        <f t="shared" si="1"/>
        <v>100</v>
      </c>
      <c r="O25" s="241">
        <f t="shared" si="2"/>
        <v>0</v>
      </c>
    </row>
    <row r="26" spans="1:15" ht="15.75" thickBot="1">
      <c r="A26" s="240" t="s">
        <v>250</v>
      </c>
      <c r="B26" s="246">
        <v>37</v>
      </c>
      <c r="C26" s="243">
        <f>'День 1-ый (понедельник)'!D106+'День 1-ый (понедельник)'!D112+'День 1-ый (понедельник)'!D117+'День 1-ый (понедельник)'!D164+'День 1-ый (понедельник)'!D190</f>
        <v>35</v>
      </c>
      <c r="D26" s="242">
        <f>'День 2-ой (вторник)'!D108+'День 2-ой (вторник)'!D115+'День 2-ой (вторник)'!D156+'День 2-ой (вторник)'!D166+'День 2-ой (вторник)'!D177+'День 2-ой (вторник)'!D189</f>
        <v>48</v>
      </c>
      <c r="E26" s="242">
        <f>'День 3-ий (среда)'!D102+'День 3-ий (среда)'!D108+'День 3-ий (среда)'!D145+'День 3-ий (среда)'!D164+'День 3-ий (среда)'!D176</f>
        <v>36</v>
      </c>
      <c r="F26" s="242">
        <f>'День 4-ый (четверг)'!D112+'День 4-ый (четверг)'!D120+'День 4-ый (четверг)'!D162+'День 4-ый (четверг)'!D191+'День 4-ый (четверг)'!D197</f>
        <v>34</v>
      </c>
      <c r="G26" s="242">
        <f>'День 5-ый (пятница)'!D96+'День 5-ый (пятница)'!D105+'День 5-ый (пятница)'!D143+'День 5-ый (пятница)'!D165+'День 5-ый (пятница)'!D169</f>
        <v>38</v>
      </c>
      <c r="H26" s="242">
        <f>'День 6-ой (понедельник)'!D115+'День 6-ой (понедельник)'!D158+'День 6-ой (понедельник)'!D176+'День 6-ой (понедельник)'!D188+'День 6-ой (понедельник)'!D194</f>
        <v>36</v>
      </c>
      <c r="I26" s="242">
        <f>'День 7-ой (вторник)'!D109+'День 7-ой (вторник)'!D116+'День 7-ой (вторник)'!D157+'День 7-ой (вторник)'!D180+'День 7-ой (вторник)'!D189</f>
        <v>35</v>
      </c>
      <c r="J26" s="242">
        <f>'День 8-ой (среда)'!D114+'День 8-ой (среда)'!D122+'День 8-ой (среда)'!D172+'День 8-ой (среда)'!D191+'День 8-ой (среда)'!D201</f>
        <v>36</v>
      </c>
      <c r="K26" s="242">
        <v>40</v>
      </c>
      <c r="L26" s="242">
        <f>'День 10-ый (пятница)'!D109+'День 10-ый (пятница)'!D117+'День 10-ый (пятница)'!D156+'День 10-ый (пятница)'!D191</f>
        <v>32</v>
      </c>
      <c r="M26" s="231">
        <f t="shared" si="0"/>
        <v>370</v>
      </c>
      <c r="N26" s="231">
        <f t="shared" si="1"/>
        <v>37</v>
      </c>
      <c r="O26" s="241">
        <f t="shared" si="2"/>
        <v>0</v>
      </c>
    </row>
    <row r="33" spans="1:16" ht="15.75" thickBot="1">
      <c r="A33" s="385" t="s">
        <v>267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263"/>
    </row>
    <row r="34" spans="1:15" ht="15.75" thickBot="1">
      <c r="A34" s="254" t="s">
        <v>257</v>
      </c>
      <c r="B34" s="249" t="s">
        <v>251</v>
      </c>
      <c r="C34" s="250">
        <v>1</v>
      </c>
      <c r="D34" s="250">
        <v>2</v>
      </c>
      <c r="E34" s="250">
        <v>3</v>
      </c>
      <c r="F34" s="250">
        <v>4</v>
      </c>
      <c r="G34" s="250">
        <v>5</v>
      </c>
      <c r="H34" s="250">
        <v>6</v>
      </c>
      <c r="I34" s="250">
        <v>7</v>
      </c>
      <c r="J34" s="250">
        <v>8</v>
      </c>
      <c r="K34" s="250">
        <v>9</v>
      </c>
      <c r="L34" s="250">
        <v>10</v>
      </c>
      <c r="M34" s="250" t="s">
        <v>252</v>
      </c>
      <c r="N34" s="250" t="s">
        <v>253</v>
      </c>
      <c r="O34" s="251"/>
    </row>
    <row r="35" spans="1:15" ht="15.75" thickBot="1">
      <c r="A35" s="256" t="s">
        <v>258</v>
      </c>
      <c r="B35" s="252"/>
      <c r="C35" s="45">
        <v>45.28</v>
      </c>
      <c r="D35" s="45">
        <v>58.54</v>
      </c>
      <c r="E35" s="45">
        <v>42.68</v>
      </c>
      <c r="F35" s="45">
        <v>33.48</v>
      </c>
      <c r="G35" s="45">
        <v>34.92</v>
      </c>
      <c r="H35" s="45">
        <v>41.04</v>
      </c>
      <c r="I35" s="45">
        <v>44.5</v>
      </c>
      <c r="J35" s="45">
        <v>52.62</v>
      </c>
      <c r="K35" s="45">
        <v>45.74</v>
      </c>
      <c r="L35" s="45">
        <v>47.65</v>
      </c>
      <c r="M35" s="45">
        <f>SUM(C35:L35)</f>
        <v>446.44999999999993</v>
      </c>
      <c r="N35" s="45">
        <f>M35/10</f>
        <v>44.644999999999996</v>
      </c>
      <c r="O35" s="46"/>
    </row>
    <row r="36" spans="1:15" ht="15.75" thickBot="1">
      <c r="A36" s="256" t="s">
        <v>259</v>
      </c>
      <c r="B36" s="253"/>
      <c r="C36" s="195">
        <v>41.67</v>
      </c>
      <c r="D36" s="195">
        <v>63.17</v>
      </c>
      <c r="E36" s="195">
        <v>43.78</v>
      </c>
      <c r="F36" s="195">
        <v>33.71</v>
      </c>
      <c r="G36" s="195">
        <v>38.94</v>
      </c>
      <c r="H36" s="195">
        <v>44.79</v>
      </c>
      <c r="I36" s="195">
        <v>53.82</v>
      </c>
      <c r="J36" s="195">
        <v>56.21</v>
      </c>
      <c r="K36" s="195">
        <v>60.15</v>
      </c>
      <c r="L36" s="195">
        <v>44.17</v>
      </c>
      <c r="M36" s="45">
        <f>SUM(C36:L36)</f>
        <v>480.40999999999997</v>
      </c>
      <c r="N36" s="45">
        <f>M36/10</f>
        <v>48.041</v>
      </c>
      <c r="O36" s="46"/>
    </row>
    <row r="37" spans="1:15" ht="15.75" thickBot="1">
      <c r="A37" s="256" t="s">
        <v>260</v>
      </c>
      <c r="B37" s="253"/>
      <c r="C37" s="195">
        <v>174.38</v>
      </c>
      <c r="D37" s="195">
        <v>192.08</v>
      </c>
      <c r="E37" s="195">
        <v>202.2</v>
      </c>
      <c r="F37" s="195">
        <v>189.59</v>
      </c>
      <c r="G37" s="195">
        <v>153.29</v>
      </c>
      <c r="H37" s="195">
        <v>184.73</v>
      </c>
      <c r="I37" s="195">
        <v>166.67</v>
      </c>
      <c r="J37" s="195">
        <v>189.31</v>
      </c>
      <c r="K37" s="195">
        <v>202.32</v>
      </c>
      <c r="L37" s="195">
        <v>224.37</v>
      </c>
      <c r="M37" s="45">
        <f>SUM(C37:L37)</f>
        <v>1878.94</v>
      </c>
      <c r="N37" s="45">
        <f>M37/10</f>
        <v>187.894</v>
      </c>
      <c r="O37" s="46"/>
    </row>
    <row r="38" spans="1:15" ht="30.75" thickBot="1">
      <c r="A38" s="248" t="s">
        <v>261</v>
      </c>
      <c r="B38" s="255"/>
      <c r="C38" s="257">
        <v>1219.13</v>
      </c>
      <c r="D38" s="257">
        <v>1515.49</v>
      </c>
      <c r="E38" s="257">
        <v>1416.91</v>
      </c>
      <c r="F38" s="257">
        <v>1213.57</v>
      </c>
      <c r="G38" s="257">
        <v>1042.82</v>
      </c>
      <c r="H38" s="257">
        <v>1250.76</v>
      </c>
      <c r="I38" s="257">
        <v>1343.86</v>
      </c>
      <c r="J38" s="257">
        <v>1488.29</v>
      </c>
      <c r="K38" s="257">
        <v>1554.45</v>
      </c>
      <c r="L38" s="257">
        <v>1419.08</v>
      </c>
      <c r="M38" s="45">
        <f>SUM(C38:L38)</f>
        <v>13464.359999999999</v>
      </c>
      <c r="N38" s="45">
        <f>M38/10</f>
        <v>1346.436</v>
      </c>
      <c r="O38" s="46"/>
    </row>
    <row r="43" spans="1:13" ht="15.75" thickBot="1">
      <c r="A43" s="384" t="s">
        <v>268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</row>
    <row r="44" spans="1:15" ht="15.75" thickBot="1">
      <c r="A44" s="237" t="s">
        <v>226</v>
      </c>
      <c r="B44" s="232" t="s">
        <v>251</v>
      </c>
      <c r="C44" s="233">
        <v>1</v>
      </c>
      <c r="D44" s="233">
        <v>2</v>
      </c>
      <c r="E44" s="233">
        <v>3</v>
      </c>
      <c r="F44" s="233">
        <v>4</v>
      </c>
      <c r="G44" s="233">
        <v>5</v>
      </c>
      <c r="H44" s="233">
        <v>6</v>
      </c>
      <c r="I44" s="233">
        <v>7</v>
      </c>
      <c r="J44" s="233">
        <v>8</v>
      </c>
      <c r="K44" s="233">
        <v>9</v>
      </c>
      <c r="L44" s="233">
        <v>10</v>
      </c>
      <c r="M44" s="233" t="s">
        <v>252</v>
      </c>
      <c r="N44" s="233" t="s">
        <v>253</v>
      </c>
      <c r="O44" s="234" t="s">
        <v>254</v>
      </c>
    </row>
    <row r="45" spans="1:15" ht="15">
      <c r="A45" s="238" t="s">
        <v>227</v>
      </c>
      <c r="B45" s="244">
        <v>450</v>
      </c>
      <c r="C45" s="235">
        <v>475</v>
      </c>
      <c r="D45" s="231">
        <v>715</v>
      </c>
      <c r="E45" s="231">
        <f>+'День 3-ий (среда)'!D7+'День 3-ий (среда)'!D13+'День 3-ий (среда)'!D41+'День 3-ий (среда)'!D69</f>
        <v>460</v>
      </c>
      <c r="F45" s="231">
        <v>495</v>
      </c>
      <c r="G45" s="231">
        <f>+'День 5-ый (пятница)'!D6+'День 5-ый (пятница)'!D14+'День 5-ый (пятница)'!D73</f>
        <v>390</v>
      </c>
      <c r="H45" s="231">
        <v>385</v>
      </c>
      <c r="I45" s="231">
        <f>+'День 7-ой (вторник)'!D8+'День 7-ой (вторник)'!D14+'День 7-ой (вторник)'!D66</f>
        <v>560</v>
      </c>
      <c r="J45" s="231">
        <f>+'День 8-ой (среда)'!D6+'День 8-ой (среда)'!D14+'День 8-ой (среда)'!D94</f>
        <v>495</v>
      </c>
      <c r="K45" s="231">
        <v>410</v>
      </c>
      <c r="L45" s="231">
        <f>+'День 10-ый (пятница)'!D6+'День 10-ый (пятница)'!D14+'День 10-ый (пятница)'!D73</f>
        <v>380</v>
      </c>
      <c r="M45" s="231">
        <v>4500</v>
      </c>
      <c r="N45" s="231">
        <f>M45/10</f>
        <v>450</v>
      </c>
      <c r="O45" s="241">
        <f>N45-B45</f>
        <v>0</v>
      </c>
    </row>
    <row r="46" spans="1:15" ht="15">
      <c r="A46" s="239" t="s">
        <v>228</v>
      </c>
      <c r="B46" s="245">
        <v>40</v>
      </c>
      <c r="C46" s="236"/>
      <c r="D46" s="230">
        <v>120</v>
      </c>
      <c r="E46" s="230"/>
      <c r="F46" s="230"/>
      <c r="G46" s="230">
        <v>140</v>
      </c>
      <c r="H46" s="230"/>
      <c r="I46" s="230"/>
      <c r="J46" s="230">
        <v>140</v>
      </c>
      <c r="K46" s="230"/>
      <c r="L46" s="230"/>
      <c r="M46" s="231">
        <f aca="true" t="shared" si="3" ref="M46:M71">SUM(C46:L46)</f>
        <v>400</v>
      </c>
      <c r="N46" s="231">
        <v>40</v>
      </c>
      <c r="O46" s="241">
        <f aca="true" t="shared" si="4" ref="O46:O71">N46-B46</f>
        <v>0</v>
      </c>
    </row>
    <row r="47" spans="1:15" ht="15">
      <c r="A47" s="239" t="s">
        <v>229</v>
      </c>
      <c r="B47" s="245">
        <v>11</v>
      </c>
      <c r="C47" s="236">
        <v>22</v>
      </c>
      <c r="D47" s="230">
        <v>22</v>
      </c>
      <c r="E47" s="230"/>
      <c r="F47" s="230">
        <v>22</v>
      </c>
      <c r="G47" s="230">
        <v>11</v>
      </c>
      <c r="H47" s="230">
        <v>11</v>
      </c>
      <c r="I47" s="230"/>
      <c r="J47" s="230"/>
      <c r="K47" s="230">
        <v>11</v>
      </c>
      <c r="L47" s="230">
        <v>11</v>
      </c>
      <c r="M47" s="231">
        <f t="shared" si="3"/>
        <v>110</v>
      </c>
      <c r="N47" s="231">
        <f aca="true" t="shared" si="5" ref="N47:N71">M47/10</f>
        <v>11</v>
      </c>
      <c r="O47" s="241">
        <f t="shared" si="4"/>
        <v>0</v>
      </c>
    </row>
    <row r="48" spans="1:15" ht="15">
      <c r="A48" s="239" t="s">
        <v>249</v>
      </c>
      <c r="B48" s="245">
        <v>100</v>
      </c>
      <c r="C48" s="236">
        <v>200</v>
      </c>
      <c r="D48" s="230"/>
      <c r="E48" s="230">
        <v>200</v>
      </c>
      <c r="F48" s="230"/>
      <c r="G48" s="230">
        <v>200</v>
      </c>
      <c r="H48" s="230"/>
      <c r="I48" s="230"/>
      <c r="J48" s="230"/>
      <c r="K48" s="230">
        <v>200</v>
      </c>
      <c r="L48" s="230">
        <v>200</v>
      </c>
      <c r="M48" s="231">
        <v>100</v>
      </c>
      <c r="N48" s="231">
        <v>100</v>
      </c>
      <c r="O48" s="241"/>
    </row>
    <row r="49" spans="1:15" ht="15">
      <c r="A49" s="239" t="s">
        <v>230</v>
      </c>
      <c r="B49" s="245">
        <v>6.4</v>
      </c>
      <c r="C49" s="230">
        <v>4</v>
      </c>
      <c r="D49" s="230"/>
      <c r="E49" s="230">
        <v>10</v>
      </c>
      <c r="F49" s="230"/>
      <c r="G49" s="230">
        <v>15</v>
      </c>
      <c r="H49" s="230">
        <v>15</v>
      </c>
      <c r="I49" s="230">
        <v>10</v>
      </c>
      <c r="J49" s="230"/>
      <c r="K49" s="230"/>
      <c r="L49" s="230">
        <v>10</v>
      </c>
      <c r="M49" s="231">
        <f t="shared" si="3"/>
        <v>64</v>
      </c>
      <c r="N49" s="231">
        <f t="shared" si="5"/>
        <v>6.4</v>
      </c>
      <c r="O49" s="241">
        <f t="shared" si="4"/>
        <v>0</v>
      </c>
    </row>
    <row r="50" spans="1:15" ht="15">
      <c r="A50" s="239" t="s">
        <v>231</v>
      </c>
      <c r="B50" s="245">
        <v>60.5</v>
      </c>
      <c r="C50" s="236">
        <v>85</v>
      </c>
      <c r="D50" s="230"/>
      <c r="E50" s="230">
        <v>85</v>
      </c>
      <c r="F50" s="230">
        <v>85</v>
      </c>
      <c r="G50" s="230"/>
      <c r="H50" s="230">
        <v>70</v>
      </c>
      <c r="I50" s="230">
        <v>70</v>
      </c>
      <c r="J50" s="230">
        <v>70</v>
      </c>
      <c r="K50" s="230">
        <v>70</v>
      </c>
      <c r="L50" s="230">
        <v>70</v>
      </c>
      <c r="M50" s="231">
        <f t="shared" si="3"/>
        <v>605</v>
      </c>
      <c r="N50" s="231">
        <f t="shared" si="5"/>
        <v>60.5</v>
      </c>
      <c r="O50" s="241">
        <f t="shared" si="4"/>
        <v>0</v>
      </c>
    </row>
    <row r="51" spans="1:15" ht="15">
      <c r="A51" s="239" t="s">
        <v>232</v>
      </c>
      <c r="B51" s="245">
        <v>27</v>
      </c>
      <c r="C51" s="236"/>
      <c r="D51" s="230">
        <v>110</v>
      </c>
      <c r="E51" s="230"/>
      <c r="F51" s="230">
        <v>15</v>
      </c>
      <c r="G51" s="230">
        <v>110</v>
      </c>
      <c r="H51" s="230"/>
      <c r="I51" s="230">
        <v>20</v>
      </c>
      <c r="J51" s="230">
        <v>15</v>
      </c>
      <c r="K51" s="230"/>
      <c r="L51" s="230"/>
      <c r="M51" s="231">
        <f t="shared" si="3"/>
        <v>270</v>
      </c>
      <c r="N51" s="231">
        <f t="shared" si="5"/>
        <v>27</v>
      </c>
      <c r="O51" s="241">
        <f t="shared" si="4"/>
        <v>0</v>
      </c>
    </row>
    <row r="52" spans="1:15" ht="15">
      <c r="A52" s="239" t="s">
        <v>233</v>
      </c>
      <c r="B52" s="245">
        <v>80</v>
      </c>
      <c r="C52" s="236">
        <v>90</v>
      </c>
      <c r="D52" s="230">
        <v>80</v>
      </c>
      <c r="E52" s="230">
        <v>80</v>
      </c>
      <c r="F52" s="230">
        <v>80</v>
      </c>
      <c r="G52" s="230">
        <v>80</v>
      </c>
      <c r="H52" s="230">
        <v>30</v>
      </c>
      <c r="I52" s="230">
        <v>90</v>
      </c>
      <c r="J52" s="230">
        <v>90</v>
      </c>
      <c r="K52" s="230">
        <v>90</v>
      </c>
      <c r="L52" s="230">
        <v>90</v>
      </c>
      <c r="M52" s="231">
        <f t="shared" si="3"/>
        <v>800</v>
      </c>
      <c r="N52" s="231">
        <f t="shared" si="5"/>
        <v>80</v>
      </c>
      <c r="O52" s="241">
        <f t="shared" si="4"/>
        <v>0</v>
      </c>
    </row>
    <row r="53" spans="1:15" ht="15">
      <c r="A53" s="239" t="s">
        <v>234</v>
      </c>
      <c r="B53" s="245">
        <v>50</v>
      </c>
      <c r="C53" s="236">
        <v>50</v>
      </c>
      <c r="D53" s="236">
        <v>50</v>
      </c>
      <c r="E53" s="236">
        <v>50</v>
      </c>
      <c r="F53" s="236">
        <v>50</v>
      </c>
      <c r="G53" s="236">
        <v>50</v>
      </c>
      <c r="H53" s="236">
        <v>50</v>
      </c>
      <c r="I53" s="236">
        <v>50</v>
      </c>
      <c r="J53" s="236">
        <v>50</v>
      </c>
      <c r="K53" s="236">
        <v>50</v>
      </c>
      <c r="L53" s="236">
        <v>50</v>
      </c>
      <c r="M53" s="231">
        <f t="shared" si="3"/>
        <v>500</v>
      </c>
      <c r="N53" s="231">
        <f t="shared" si="5"/>
        <v>50</v>
      </c>
      <c r="O53" s="241">
        <f t="shared" si="4"/>
        <v>0</v>
      </c>
    </row>
    <row r="54" spans="1:15" ht="15">
      <c r="A54" s="239" t="s">
        <v>235</v>
      </c>
      <c r="B54" s="245">
        <v>43</v>
      </c>
      <c r="C54" s="236">
        <v>30</v>
      </c>
      <c r="D54" s="230">
        <v>80</v>
      </c>
      <c r="E54" s="230">
        <v>25</v>
      </c>
      <c r="F54" s="230">
        <v>55</v>
      </c>
      <c r="G54" s="230">
        <v>35</v>
      </c>
      <c r="H54" s="230">
        <v>50</v>
      </c>
      <c r="I54" s="230">
        <v>50</v>
      </c>
      <c r="J54" s="230">
        <v>35</v>
      </c>
      <c r="K54" s="230">
        <v>30</v>
      </c>
      <c r="L54" s="230">
        <v>40</v>
      </c>
      <c r="M54" s="231">
        <f t="shared" si="3"/>
        <v>430</v>
      </c>
      <c r="N54" s="231">
        <f t="shared" si="5"/>
        <v>43</v>
      </c>
      <c r="O54" s="241">
        <f t="shared" si="4"/>
        <v>0</v>
      </c>
    </row>
    <row r="55" spans="1:15" ht="15">
      <c r="A55" s="239" t="s">
        <v>236</v>
      </c>
      <c r="B55" s="245">
        <v>12</v>
      </c>
      <c r="C55" s="236"/>
      <c r="D55" s="236"/>
      <c r="E55" s="236"/>
      <c r="F55" s="230">
        <v>45</v>
      </c>
      <c r="G55" s="230"/>
      <c r="H55" s="230">
        <v>35</v>
      </c>
      <c r="I55" s="230"/>
      <c r="J55" s="230">
        <v>40</v>
      </c>
      <c r="K55" s="230"/>
      <c r="L55" s="230"/>
      <c r="M55" s="231">
        <f t="shared" si="3"/>
        <v>120</v>
      </c>
      <c r="N55" s="231">
        <f t="shared" si="5"/>
        <v>12</v>
      </c>
      <c r="O55" s="241">
        <f t="shared" si="4"/>
        <v>0</v>
      </c>
    </row>
    <row r="56" spans="1:15" ht="15">
      <c r="A56" s="239" t="s">
        <v>237</v>
      </c>
      <c r="B56" s="245">
        <v>29</v>
      </c>
      <c r="C56" s="236"/>
      <c r="D56" s="230">
        <v>10</v>
      </c>
      <c r="E56" s="230">
        <v>50</v>
      </c>
      <c r="F56" s="230">
        <v>20</v>
      </c>
      <c r="G56" s="230">
        <v>25</v>
      </c>
      <c r="H56" s="230">
        <v>65</v>
      </c>
      <c r="I56" s="230">
        <v>10</v>
      </c>
      <c r="J56" s="230">
        <v>30</v>
      </c>
      <c r="K56" s="230">
        <v>60</v>
      </c>
      <c r="L56" s="230">
        <v>20</v>
      </c>
      <c r="M56" s="231">
        <f t="shared" si="3"/>
        <v>290</v>
      </c>
      <c r="N56" s="231">
        <f t="shared" si="5"/>
        <v>29</v>
      </c>
      <c r="O56" s="241">
        <f t="shared" si="4"/>
        <v>0</v>
      </c>
    </row>
    <row r="57" spans="1:15" ht="15">
      <c r="A57" s="239" t="s">
        <v>238</v>
      </c>
      <c r="B57" s="245">
        <v>21</v>
      </c>
      <c r="C57" s="236">
        <v>21</v>
      </c>
      <c r="D57" s="230">
        <v>21</v>
      </c>
      <c r="E57" s="230">
        <v>21</v>
      </c>
      <c r="F57" s="230">
        <v>21</v>
      </c>
      <c r="G57" s="230">
        <v>21</v>
      </c>
      <c r="H57" s="230">
        <v>21</v>
      </c>
      <c r="I57" s="230">
        <v>21</v>
      </c>
      <c r="J57" s="230">
        <v>21</v>
      </c>
      <c r="K57" s="230">
        <v>21</v>
      </c>
      <c r="L57" s="230">
        <v>21</v>
      </c>
      <c r="M57" s="231">
        <f t="shared" si="3"/>
        <v>210</v>
      </c>
      <c r="N57" s="231">
        <f t="shared" si="5"/>
        <v>21</v>
      </c>
      <c r="O57" s="241">
        <f t="shared" si="4"/>
        <v>0</v>
      </c>
    </row>
    <row r="58" spans="1:15" ht="15">
      <c r="A58" s="239" t="s">
        <v>239</v>
      </c>
      <c r="B58" s="245">
        <v>11</v>
      </c>
      <c r="C58" s="236">
        <v>11</v>
      </c>
      <c r="D58" s="230">
        <v>9</v>
      </c>
      <c r="E58" s="230">
        <v>11</v>
      </c>
      <c r="F58" s="230">
        <v>12</v>
      </c>
      <c r="G58" s="230">
        <v>9</v>
      </c>
      <c r="H58" s="230">
        <v>11</v>
      </c>
      <c r="I58" s="230">
        <v>11</v>
      </c>
      <c r="J58" s="230">
        <v>12</v>
      </c>
      <c r="K58" s="230">
        <v>13</v>
      </c>
      <c r="L58" s="230">
        <v>11</v>
      </c>
      <c r="M58" s="231">
        <f t="shared" si="3"/>
        <v>110</v>
      </c>
      <c r="N58" s="231">
        <f t="shared" si="5"/>
        <v>11</v>
      </c>
      <c r="O58" s="241">
        <f t="shared" si="4"/>
        <v>0</v>
      </c>
    </row>
    <row r="59" spans="1:15" ht="15">
      <c r="A59" s="239" t="s">
        <v>240</v>
      </c>
      <c r="B59" s="245">
        <v>20</v>
      </c>
      <c r="C59" s="236">
        <v>30</v>
      </c>
      <c r="D59" s="230">
        <v>30</v>
      </c>
      <c r="E59" s="230">
        <v>20</v>
      </c>
      <c r="F59" s="230">
        <v>20</v>
      </c>
      <c r="G59" s="230"/>
      <c r="H59" s="230"/>
      <c r="I59" s="230">
        <v>30</v>
      </c>
      <c r="J59" s="230">
        <v>20</v>
      </c>
      <c r="K59" s="230">
        <v>30</v>
      </c>
      <c r="L59" s="230">
        <v>20</v>
      </c>
      <c r="M59" s="231">
        <f t="shared" si="3"/>
        <v>200</v>
      </c>
      <c r="N59" s="231">
        <f t="shared" si="5"/>
        <v>20</v>
      </c>
      <c r="O59" s="241">
        <f t="shared" si="4"/>
        <v>0</v>
      </c>
    </row>
    <row r="60" spans="1:15" ht="15">
      <c r="A60" s="239" t="s">
        <v>241</v>
      </c>
      <c r="B60" s="245">
        <v>0.6</v>
      </c>
      <c r="C60" s="236">
        <v>0.6</v>
      </c>
      <c r="D60" s="230">
        <v>0.6</v>
      </c>
      <c r="E60" s="230">
        <v>0.6</v>
      </c>
      <c r="F60" s="230">
        <v>0.6</v>
      </c>
      <c r="G60" s="230">
        <v>0.6</v>
      </c>
      <c r="H60" s="230">
        <v>0.6</v>
      </c>
      <c r="I60" s="230">
        <v>0.6</v>
      </c>
      <c r="J60" s="230">
        <v>0.6</v>
      </c>
      <c r="K60" s="230">
        <v>0.6</v>
      </c>
      <c r="L60" s="230">
        <v>0.6</v>
      </c>
      <c r="M60" s="231">
        <f t="shared" si="3"/>
        <v>5.999999999999999</v>
      </c>
      <c r="N60" s="231">
        <f t="shared" si="5"/>
        <v>0.5999999999999999</v>
      </c>
      <c r="O60" s="241">
        <f t="shared" si="4"/>
        <v>0</v>
      </c>
    </row>
    <row r="61" spans="1:15" ht="15">
      <c r="A61" s="239" t="s">
        <v>242</v>
      </c>
      <c r="B61" s="245">
        <v>0.6</v>
      </c>
      <c r="C61" s="236">
        <v>1.2</v>
      </c>
      <c r="D61" s="230"/>
      <c r="E61" s="230">
        <v>1.2</v>
      </c>
      <c r="F61" s="230"/>
      <c r="G61" s="230">
        <v>1.2</v>
      </c>
      <c r="H61" s="230"/>
      <c r="I61" s="230">
        <v>1.2</v>
      </c>
      <c r="J61" s="230"/>
      <c r="K61" s="230">
        <v>1.2</v>
      </c>
      <c r="L61" s="230"/>
      <c r="M61" s="231">
        <f t="shared" si="3"/>
        <v>6</v>
      </c>
      <c r="N61" s="231">
        <f t="shared" si="5"/>
        <v>0.6</v>
      </c>
      <c r="O61" s="241">
        <f t="shared" si="4"/>
        <v>0</v>
      </c>
    </row>
    <row r="62" spans="1:15" ht="15">
      <c r="A62" s="239" t="s">
        <v>292</v>
      </c>
      <c r="B62" s="245">
        <v>1.2</v>
      </c>
      <c r="C62" s="236"/>
      <c r="D62" s="230"/>
      <c r="E62" s="230">
        <v>2</v>
      </c>
      <c r="F62" s="230">
        <v>2</v>
      </c>
      <c r="G62" s="230">
        <v>2</v>
      </c>
      <c r="H62" s="230">
        <v>2</v>
      </c>
      <c r="I62" s="230"/>
      <c r="J62" s="230">
        <v>2</v>
      </c>
      <c r="K62" s="230">
        <v>2</v>
      </c>
      <c r="L62" s="230"/>
      <c r="M62" s="231">
        <f>SUM(C62:L62)</f>
        <v>12</v>
      </c>
      <c r="N62" s="231">
        <f>M62/10</f>
        <v>1.2</v>
      </c>
      <c r="O62" s="241">
        <f>N62-B62</f>
        <v>0</v>
      </c>
    </row>
    <row r="63" spans="1:15" ht="15">
      <c r="A63" s="239" t="s">
        <v>243</v>
      </c>
      <c r="B63" s="245">
        <v>39</v>
      </c>
      <c r="C63" s="236">
        <v>120</v>
      </c>
      <c r="D63" s="230"/>
      <c r="E63" s="230"/>
      <c r="F63" s="230"/>
      <c r="G63" s="230"/>
      <c r="H63" s="230">
        <v>40</v>
      </c>
      <c r="I63" s="230">
        <v>150</v>
      </c>
      <c r="J63" s="230"/>
      <c r="K63" s="230"/>
      <c r="L63" s="230">
        <v>80</v>
      </c>
      <c r="M63" s="231">
        <f t="shared" si="3"/>
        <v>390</v>
      </c>
      <c r="N63" s="231">
        <f>M63/10</f>
        <v>39</v>
      </c>
      <c r="O63" s="241">
        <f t="shared" si="4"/>
        <v>0</v>
      </c>
    </row>
    <row r="64" spans="1:15" ht="15">
      <c r="A64" s="239" t="s">
        <v>244</v>
      </c>
      <c r="B64" s="245">
        <v>24</v>
      </c>
      <c r="C64" s="281">
        <v>53.3</v>
      </c>
      <c r="D64" s="282">
        <v>23</v>
      </c>
      <c r="E64" s="282">
        <v>16</v>
      </c>
      <c r="F64" s="282">
        <v>12</v>
      </c>
      <c r="G64" s="282">
        <v>32</v>
      </c>
      <c r="H64" s="282">
        <v>11</v>
      </c>
      <c r="I64" s="282">
        <v>74</v>
      </c>
      <c r="J64" s="282">
        <v>3</v>
      </c>
      <c r="K64" s="282">
        <v>19</v>
      </c>
      <c r="L64" s="282">
        <v>11</v>
      </c>
      <c r="M64" s="231">
        <f t="shared" si="3"/>
        <v>254.3</v>
      </c>
      <c r="N64" s="231">
        <f t="shared" si="5"/>
        <v>25.43</v>
      </c>
      <c r="O64" s="262">
        <f t="shared" si="4"/>
        <v>1.4299999999999997</v>
      </c>
    </row>
    <row r="65" spans="1:15" ht="15">
      <c r="A65" s="239" t="s">
        <v>245</v>
      </c>
      <c r="B65" s="245">
        <v>234</v>
      </c>
      <c r="C65" s="236">
        <v>250</v>
      </c>
      <c r="D65" s="230">
        <v>80</v>
      </c>
      <c r="E65" s="230">
        <v>310</v>
      </c>
      <c r="F65" s="230">
        <v>310</v>
      </c>
      <c r="G65" s="230">
        <v>80</v>
      </c>
      <c r="H65" s="230">
        <v>120</v>
      </c>
      <c r="I65" s="230">
        <v>150</v>
      </c>
      <c r="J65" s="230">
        <v>380</v>
      </c>
      <c r="K65" s="230">
        <v>310</v>
      </c>
      <c r="L65" s="230">
        <v>350</v>
      </c>
      <c r="M65" s="231">
        <f t="shared" si="3"/>
        <v>2340</v>
      </c>
      <c r="N65" s="231">
        <f t="shared" si="5"/>
        <v>234</v>
      </c>
      <c r="O65" s="241">
        <f t="shared" si="4"/>
        <v>0</v>
      </c>
    </row>
    <row r="66" spans="1:15" ht="15">
      <c r="A66" s="239" t="s">
        <v>246</v>
      </c>
      <c r="B66" s="245">
        <v>325</v>
      </c>
      <c r="C66" s="236">
        <v>435</v>
      </c>
      <c r="D66" s="230">
        <v>288</v>
      </c>
      <c r="E66" s="230">
        <v>134</v>
      </c>
      <c r="F66" s="230">
        <v>401</v>
      </c>
      <c r="G66" s="230">
        <v>343</v>
      </c>
      <c r="H66" s="230">
        <v>195</v>
      </c>
      <c r="I66" s="230">
        <v>303</v>
      </c>
      <c r="J66" s="230">
        <v>380</v>
      </c>
      <c r="K66" s="230">
        <v>301</v>
      </c>
      <c r="L66" s="230">
        <v>470</v>
      </c>
      <c r="M66" s="231">
        <f t="shared" si="3"/>
        <v>3250</v>
      </c>
      <c r="N66" s="231">
        <f t="shared" si="5"/>
        <v>325</v>
      </c>
      <c r="O66" s="241">
        <f t="shared" si="4"/>
        <v>0</v>
      </c>
    </row>
    <row r="67" spans="1:15" ht="15">
      <c r="A67" s="239" t="s">
        <v>247</v>
      </c>
      <c r="B67" s="245">
        <v>114</v>
      </c>
      <c r="C67" s="236">
        <v>45</v>
      </c>
      <c r="D67" s="230">
        <v>60</v>
      </c>
      <c r="E67" s="230">
        <v>60</v>
      </c>
      <c r="F67" s="230">
        <v>200</v>
      </c>
      <c r="G67" s="230">
        <v>60</v>
      </c>
      <c r="H67" s="230">
        <v>170</v>
      </c>
      <c r="I67" s="230">
        <v>150</v>
      </c>
      <c r="J67" s="230">
        <v>165</v>
      </c>
      <c r="K67" s="230">
        <v>180</v>
      </c>
      <c r="L67" s="230">
        <v>50</v>
      </c>
      <c r="M67" s="231">
        <f t="shared" si="3"/>
        <v>1140</v>
      </c>
      <c r="N67" s="231">
        <f t="shared" si="5"/>
        <v>114</v>
      </c>
      <c r="O67" s="241">
        <f t="shared" si="4"/>
        <v>0</v>
      </c>
    </row>
    <row r="68" spans="1:15" ht="15">
      <c r="A68" s="239" t="s">
        <v>248</v>
      </c>
      <c r="B68" s="245">
        <v>11</v>
      </c>
      <c r="C68" s="236"/>
      <c r="D68" s="230">
        <v>11</v>
      </c>
      <c r="E68" s="230"/>
      <c r="F68" s="230">
        <v>11</v>
      </c>
      <c r="G68" s="230"/>
      <c r="H68" s="230">
        <v>21</v>
      </c>
      <c r="I68" s="230">
        <v>11</v>
      </c>
      <c r="J68" s="230">
        <v>22</v>
      </c>
      <c r="K68" s="230">
        <v>22</v>
      </c>
      <c r="L68" s="230">
        <v>12</v>
      </c>
      <c r="M68" s="231">
        <f t="shared" si="3"/>
        <v>110</v>
      </c>
      <c r="N68" s="231">
        <f t="shared" si="5"/>
        <v>11</v>
      </c>
      <c r="O68" s="241">
        <f t="shared" si="4"/>
        <v>0</v>
      </c>
    </row>
    <row r="69" spans="1:15" ht="15">
      <c r="A69" s="239" t="s">
        <v>249</v>
      </c>
      <c r="B69" s="245">
        <v>100</v>
      </c>
      <c r="C69" s="236">
        <v>200</v>
      </c>
      <c r="D69" s="230"/>
      <c r="E69" s="230">
        <v>200</v>
      </c>
      <c r="F69" s="230"/>
      <c r="G69" s="230">
        <v>200</v>
      </c>
      <c r="H69" s="230"/>
      <c r="I69" s="230"/>
      <c r="J69" s="230"/>
      <c r="K69" s="230">
        <v>200</v>
      </c>
      <c r="L69" s="230">
        <v>200</v>
      </c>
      <c r="M69" s="231">
        <f t="shared" si="3"/>
        <v>1000</v>
      </c>
      <c r="N69" s="231">
        <f t="shared" si="5"/>
        <v>100</v>
      </c>
      <c r="O69" s="241">
        <f t="shared" si="4"/>
        <v>0</v>
      </c>
    </row>
    <row r="70" spans="1:15" ht="15">
      <c r="A70" s="283" t="s">
        <v>291</v>
      </c>
      <c r="B70" s="284">
        <v>0.5</v>
      </c>
      <c r="C70" s="285"/>
      <c r="D70" s="286"/>
      <c r="E70" s="286">
        <v>1</v>
      </c>
      <c r="F70" s="286"/>
      <c r="G70" s="286"/>
      <c r="H70" s="286">
        <v>2</v>
      </c>
      <c r="I70" s="286"/>
      <c r="J70" s="286"/>
      <c r="K70" s="286">
        <v>2</v>
      </c>
      <c r="L70" s="286"/>
      <c r="M70" s="231">
        <f>SUM(C70:L70)</f>
        <v>5</v>
      </c>
      <c r="N70" s="231">
        <f>M70/10</f>
        <v>0.5</v>
      </c>
      <c r="O70" s="241">
        <f>N70-B70</f>
        <v>0</v>
      </c>
    </row>
    <row r="71" spans="1:15" ht="15.75" thickBot="1">
      <c r="A71" s="240" t="s">
        <v>250</v>
      </c>
      <c r="B71" s="246">
        <v>47</v>
      </c>
      <c r="C71" s="243">
        <v>40</v>
      </c>
      <c r="D71" s="242">
        <v>61</v>
      </c>
      <c r="E71" s="242">
        <v>44</v>
      </c>
      <c r="F71" s="242">
        <v>43</v>
      </c>
      <c r="G71" s="242">
        <v>51</v>
      </c>
      <c r="H71" s="242">
        <v>44</v>
      </c>
      <c r="I71" s="242">
        <v>43</v>
      </c>
      <c r="J71" s="242">
        <v>49</v>
      </c>
      <c r="K71" s="242">
        <v>54</v>
      </c>
      <c r="L71" s="242">
        <v>41</v>
      </c>
      <c r="M71" s="231">
        <f t="shared" si="3"/>
        <v>470</v>
      </c>
      <c r="N71" s="231">
        <f t="shared" si="5"/>
        <v>47</v>
      </c>
      <c r="O71" s="241">
        <f t="shared" si="4"/>
        <v>0</v>
      </c>
    </row>
    <row r="72" spans="1:15" ht="15.75" thickBot="1">
      <c r="A72" s="240" t="s">
        <v>290</v>
      </c>
      <c r="B72" s="246">
        <v>6</v>
      </c>
      <c r="C72" s="243">
        <v>6</v>
      </c>
      <c r="D72" s="242">
        <v>6</v>
      </c>
      <c r="E72" s="242">
        <v>6</v>
      </c>
      <c r="F72" s="242">
        <v>6</v>
      </c>
      <c r="G72" s="242">
        <v>6</v>
      </c>
      <c r="H72" s="242">
        <v>6</v>
      </c>
      <c r="I72" s="242">
        <v>6</v>
      </c>
      <c r="J72" s="242">
        <v>6</v>
      </c>
      <c r="K72" s="242">
        <v>6</v>
      </c>
      <c r="L72" s="242">
        <v>6</v>
      </c>
      <c r="M72" s="231">
        <f>SUM(C72:L72)</f>
        <v>60</v>
      </c>
      <c r="N72" s="231">
        <f>M72/10</f>
        <v>6</v>
      </c>
      <c r="O72" s="241">
        <f>N72-B72</f>
        <v>0</v>
      </c>
    </row>
    <row r="78" spans="1:15" ht="15.75" thickBot="1">
      <c r="A78" s="385" t="s">
        <v>269</v>
      </c>
      <c r="B78" s="385"/>
      <c r="C78" s="385"/>
      <c r="D78" s="385"/>
      <c r="E78" s="385"/>
      <c r="F78" s="385"/>
      <c r="G78" s="385"/>
      <c r="H78" s="385"/>
      <c r="I78" s="385"/>
      <c r="J78" s="385"/>
      <c r="K78" s="385"/>
      <c r="L78" s="385"/>
      <c r="M78" s="385"/>
      <c r="N78" s="385"/>
      <c r="O78" s="385"/>
    </row>
    <row r="79" spans="1:15" ht="15.75" thickBot="1">
      <c r="A79" s="254" t="s">
        <v>257</v>
      </c>
      <c r="B79" s="249" t="s">
        <v>251</v>
      </c>
      <c r="C79" s="250">
        <v>1</v>
      </c>
      <c r="D79" s="250">
        <v>2</v>
      </c>
      <c r="E79" s="250">
        <v>3</v>
      </c>
      <c r="F79" s="250">
        <v>4</v>
      </c>
      <c r="G79" s="250">
        <v>5</v>
      </c>
      <c r="H79" s="250">
        <v>6</v>
      </c>
      <c r="I79" s="250">
        <v>7</v>
      </c>
      <c r="J79" s="250">
        <v>8</v>
      </c>
      <c r="K79" s="250">
        <v>9</v>
      </c>
      <c r="L79" s="250">
        <v>10</v>
      </c>
      <c r="M79" s="250" t="s">
        <v>252</v>
      </c>
      <c r="N79" s="250" t="s">
        <v>253</v>
      </c>
      <c r="O79" s="251"/>
    </row>
    <row r="80" spans="1:15" ht="15.75" thickBot="1">
      <c r="A80" s="256" t="s">
        <v>258</v>
      </c>
      <c r="B80" s="252">
        <v>54</v>
      </c>
      <c r="C80" s="287">
        <v>63.4</v>
      </c>
      <c r="D80" s="287">
        <v>62.4</v>
      </c>
      <c r="E80" s="287">
        <v>53.86</v>
      </c>
      <c r="F80" s="287">
        <v>43.37</v>
      </c>
      <c r="G80" s="287">
        <v>37.17</v>
      </c>
      <c r="H80" s="287">
        <v>38.95</v>
      </c>
      <c r="I80" s="287">
        <v>60.4</v>
      </c>
      <c r="J80" s="287">
        <v>59.53</v>
      </c>
      <c r="K80" s="287">
        <v>59.21</v>
      </c>
      <c r="L80" s="287">
        <v>61.48</v>
      </c>
      <c r="M80" s="287">
        <f>SUM(C80:L80)</f>
        <v>539.7699999999999</v>
      </c>
      <c r="N80" s="287">
        <f>M80/10</f>
        <v>53.97699999999999</v>
      </c>
      <c r="O80" s="288">
        <f>N80-B80</f>
        <v>-0.023000000000010346</v>
      </c>
    </row>
    <row r="81" spans="1:15" ht="15.75" thickBot="1">
      <c r="A81" s="256" t="s">
        <v>259</v>
      </c>
      <c r="B81" s="253">
        <v>60</v>
      </c>
      <c r="C81" s="289">
        <v>53.72</v>
      </c>
      <c r="D81" s="289">
        <v>71.12</v>
      </c>
      <c r="E81" s="289">
        <v>53.12</v>
      </c>
      <c r="F81" s="289">
        <v>43.42</v>
      </c>
      <c r="G81" s="289">
        <v>49.93</v>
      </c>
      <c r="H81" s="289">
        <v>53.77</v>
      </c>
      <c r="I81" s="289">
        <v>69.96</v>
      </c>
      <c r="J81" s="289">
        <v>69.46</v>
      </c>
      <c r="K81" s="289">
        <v>76.45</v>
      </c>
      <c r="L81" s="289">
        <v>59</v>
      </c>
      <c r="M81" s="287">
        <f>SUM(C81:L81)</f>
        <v>599.9499999999999</v>
      </c>
      <c r="N81" s="287">
        <f>M81/10</f>
        <v>59.99499999999999</v>
      </c>
      <c r="O81" s="288">
        <f>N81-B81</f>
        <v>-0.005000000000009663</v>
      </c>
    </row>
    <row r="82" spans="1:15" ht="15.75" thickBot="1">
      <c r="A82" s="256" t="s">
        <v>260</v>
      </c>
      <c r="B82" s="253">
        <v>261</v>
      </c>
      <c r="C82" s="289">
        <v>265.15</v>
      </c>
      <c r="D82" s="289">
        <v>266.53</v>
      </c>
      <c r="E82" s="289">
        <v>227.53</v>
      </c>
      <c r="F82" s="289">
        <v>244.62</v>
      </c>
      <c r="G82" s="289">
        <v>248.54</v>
      </c>
      <c r="H82" s="289">
        <v>279.58</v>
      </c>
      <c r="I82" s="289">
        <v>225.51</v>
      </c>
      <c r="J82" s="289">
        <v>242.5</v>
      </c>
      <c r="K82" s="289">
        <v>305.14</v>
      </c>
      <c r="L82" s="289">
        <v>304.44</v>
      </c>
      <c r="M82" s="287">
        <f>SUM(C82:L82)</f>
        <v>2609.54</v>
      </c>
      <c r="N82" s="287">
        <f>M82/10</f>
        <v>260.954</v>
      </c>
      <c r="O82" s="288">
        <f>N82-B82</f>
        <v>-0.04599999999999227</v>
      </c>
    </row>
    <row r="83" spans="1:15" ht="30.75" thickBot="1">
      <c r="A83" s="248" t="s">
        <v>261</v>
      </c>
      <c r="B83" s="255">
        <v>1800</v>
      </c>
      <c r="C83" s="257">
        <v>1725.14</v>
      </c>
      <c r="D83" s="257">
        <v>1878.27</v>
      </c>
      <c r="E83" s="257">
        <v>1847.14</v>
      </c>
      <c r="F83" s="257">
        <v>1564.66</v>
      </c>
      <c r="G83" s="257">
        <v>1566.87</v>
      </c>
      <c r="H83" s="257">
        <v>1638.74</v>
      </c>
      <c r="I83" s="257">
        <v>1752.28</v>
      </c>
      <c r="J83" s="257">
        <v>1974.66</v>
      </c>
      <c r="K83" s="257">
        <v>2089.47</v>
      </c>
      <c r="L83" s="257">
        <v>1963.18</v>
      </c>
      <c r="M83" s="287">
        <f>SUM(C83:L83)</f>
        <v>18000.41</v>
      </c>
      <c r="N83" s="287">
        <f>M83/10</f>
        <v>1800.041</v>
      </c>
      <c r="O83" s="288">
        <f>N83-B83</f>
        <v>0.04099999999993997</v>
      </c>
    </row>
  </sheetData>
  <sheetProtection/>
  <mergeCells count="4">
    <mergeCell ref="A1:M1"/>
    <mergeCell ref="A33:O33"/>
    <mergeCell ref="A43:M43"/>
    <mergeCell ref="A78:O7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7"/>
  <sheetViews>
    <sheetView zoomScale="64" zoomScaleNormal="64" zoomScalePageLayoutView="0" workbookViewId="0" topLeftCell="A163">
      <selection activeCell="E174" sqref="E174"/>
    </sheetView>
  </sheetViews>
  <sheetFormatPr defaultColWidth="9.140625" defaultRowHeight="15"/>
  <cols>
    <col min="3" max="3" width="19.7109375" style="0" customWidth="1"/>
    <col min="6" max="6" width="12.140625" style="0" customWidth="1"/>
    <col min="7" max="7" width="15.00390625" style="0" customWidth="1"/>
    <col min="8" max="8" width="14.57421875" style="0" customWidth="1"/>
    <col min="9" max="9" width="14.8515625" style="0" customWidth="1"/>
    <col min="10" max="10" width="16.57421875" style="0" customWidth="1"/>
  </cols>
  <sheetData>
    <row r="1" spans="1:10" ht="24" thickBot="1">
      <c r="A1" s="313" t="s">
        <v>272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42.75" customHeight="1">
      <c r="A2" s="315" t="s">
        <v>0</v>
      </c>
      <c r="B2" s="332" t="s">
        <v>1</v>
      </c>
      <c r="C2" s="323" t="s">
        <v>2</v>
      </c>
      <c r="D2" s="315" t="s">
        <v>18</v>
      </c>
      <c r="E2" s="315" t="s">
        <v>19</v>
      </c>
      <c r="F2" s="315" t="s">
        <v>3</v>
      </c>
      <c r="G2" s="315" t="s">
        <v>4</v>
      </c>
      <c r="H2" s="315" t="s">
        <v>5</v>
      </c>
      <c r="I2" s="315" t="s">
        <v>260</v>
      </c>
      <c r="J2" s="315" t="s">
        <v>20</v>
      </c>
    </row>
    <row r="3" spans="1:10" ht="21.75" customHeight="1" thickBot="1">
      <c r="A3" s="331"/>
      <c r="B3" s="333"/>
      <c r="C3" s="334"/>
      <c r="D3" s="331"/>
      <c r="E3" s="331"/>
      <c r="F3" s="331"/>
      <c r="G3" s="331"/>
      <c r="H3" s="331"/>
      <c r="I3" s="331"/>
      <c r="J3" s="331"/>
    </row>
    <row r="4" spans="1:10" ht="26.25" customHeight="1" thickBot="1">
      <c r="A4" s="335" t="s">
        <v>6</v>
      </c>
      <c r="B4" s="336"/>
      <c r="C4" s="336"/>
      <c r="D4" s="336"/>
      <c r="E4" s="336"/>
      <c r="F4" s="336"/>
      <c r="G4" s="336"/>
      <c r="H4" s="336"/>
      <c r="I4" s="336"/>
      <c r="J4" s="337"/>
    </row>
    <row r="5" spans="1:10" ht="28.5" customHeight="1">
      <c r="A5" s="51">
        <v>1</v>
      </c>
      <c r="B5" s="57" t="s">
        <v>60</v>
      </c>
      <c r="C5" s="58" t="s">
        <v>61</v>
      </c>
      <c r="D5" s="59"/>
      <c r="E5" s="59"/>
      <c r="F5" s="59" t="s">
        <v>62</v>
      </c>
      <c r="G5" s="59">
        <v>3.33</v>
      </c>
      <c r="H5" s="59">
        <v>4.5</v>
      </c>
      <c r="I5" s="59">
        <v>14.23</v>
      </c>
      <c r="J5" s="60">
        <v>108.22</v>
      </c>
    </row>
    <row r="6" spans="1:10" ht="15">
      <c r="A6" s="52"/>
      <c r="B6" s="61"/>
      <c r="C6" s="62" t="s">
        <v>63</v>
      </c>
      <c r="D6" s="63">
        <v>25</v>
      </c>
      <c r="E6" s="63">
        <v>25</v>
      </c>
      <c r="F6" s="64"/>
      <c r="G6" s="63"/>
      <c r="H6" s="63"/>
      <c r="I6" s="63"/>
      <c r="J6" s="65"/>
    </row>
    <row r="7" spans="1:10" ht="15">
      <c r="A7" s="52"/>
      <c r="B7" s="61"/>
      <c r="C7" s="62" t="s">
        <v>8</v>
      </c>
      <c r="D7" s="63">
        <v>3</v>
      </c>
      <c r="E7" s="63">
        <v>3</v>
      </c>
      <c r="F7" s="64"/>
      <c r="G7" s="63"/>
      <c r="H7" s="63"/>
      <c r="I7" s="63"/>
      <c r="J7" s="65"/>
    </row>
    <row r="8" spans="1:10" ht="15">
      <c r="A8" s="52"/>
      <c r="B8" s="61"/>
      <c r="C8" s="62" t="s">
        <v>31</v>
      </c>
      <c r="D8" s="63">
        <v>180</v>
      </c>
      <c r="E8" s="63">
        <v>180</v>
      </c>
      <c r="F8" s="64"/>
      <c r="G8" s="63"/>
      <c r="H8" s="63"/>
      <c r="I8" s="63"/>
      <c r="J8" s="65"/>
    </row>
    <row r="9" spans="1:10" ht="15.75" thickBot="1">
      <c r="A9" s="53"/>
      <c r="B9" s="66"/>
      <c r="C9" s="67" t="s">
        <v>9</v>
      </c>
      <c r="D9" s="68">
        <v>5</v>
      </c>
      <c r="E9" s="68">
        <v>5</v>
      </c>
      <c r="F9" s="69"/>
      <c r="G9" s="68"/>
      <c r="H9" s="68"/>
      <c r="I9" s="68"/>
      <c r="J9" s="70"/>
    </row>
    <row r="10" spans="1:10" ht="15.75" thickBot="1">
      <c r="A10" s="54"/>
      <c r="B10" s="71"/>
      <c r="C10" s="72"/>
      <c r="D10" s="73"/>
      <c r="E10" s="73"/>
      <c r="F10" s="74"/>
      <c r="G10" s="73"/>
      <c r="H10" s="73"/>
      <c r="I10" s="73"/>
      <c r="J10" s="75"/>
    </row>
    <row r="11" spans="1:10" ht="15.75" thickBot="1">
      <c r="A11" s="54"/>
      <c r="B11" s="71"/>
      <c r="C11" s="72"/>
      <c r="D11" s="73"/>
      <c r="E11" s="73"/>
      <c r="F11" s="74"/>
      <c r="G11" s="73"/>
      <c r="H11" s="73"/>
      <c r="I11" s="73"/>
      <c r="J11" s="75"/>
    </row>
    <row r="12" spans="1:10" ht="30">
      <c r="A12" s="55">
        <v>2</v>
      </c>
      <c r="B12" s="50" t="s">
        <v>64</v>
      </c>
      <c r="C12" s="50" t="s">
        <v>65</v>
      </c>
      <c r="D12" s="77"/>
      <c r="E12" s="77"/>
      <c r="F12" s="78">
        <v>200</v>
      </c>
      <c r="G12" s="77">
        <v>2.29</v>
      </c>
      <c r="H12" s="77">
        <v>0.88</v>
      </c>
      <c r="I12" s="77">
        <v>8.93</v>
      </c>
      <c r="J12" s="79">
        <v>50.8</v>
      </c>
    </row>
    <row r="13" spans="1:10" ht="15">
      <c r="A13" s="52"/>
      <c r="B13" s="61"/>
      <c r="C13" s="62" t="s">
        <v>66</v>
      </c>
      <c r="D13" s="63">
        <v>2.4</v>
      </c>
      <c r="E13" s="63">
        <v>2.4</v>
      </c>
      <c r="F13" s="64"/>
      <c r="G13" s="63"/>
      <c r="H13" s="63"/>
      <c r="I13" s="63"/>
      <c r="J13" s="65"/>
    </row>
    <row r="14" spans="1:10" ht="15">
      <c r="A14" s="52"/>
      <c r="B14" s="61"/>
      <c r="C14" s="62" t="s">
        <v>31</v>
      </c>
      <c r="D14" s="63">
        <v>180</v>
      </c>
      <c r="E14" s="63">
        <v>180</v>
      </c>
      <c r="F14" s="64"/>
      <c r="G14" s="63"/>
      <c r="H14" s="63"/>
      <c r="I14" s="63"/>
      <c r="J14" s="65"/>
    </row>
    <row r="15" spans="1:10" ht="15.75" thickBot="1">
      <c r="A15" s="53"/>
      <c r="B15" s="66"/>
      <c r="C15" s="67" t="s">
        <v>8</v>
      </c>
      <c r="D15" s="68">
        <v>12</v>
      </c>
      <c r="E15" s="68">
        <v>12</v>
      </c>
      <c r="F15" s="69"/>
      <c r="G15" s="68"/>
      <c r="H15" s="68"/>
      <c r="I15" s="68"/>
      <c r="J15" s="70"/>
    </row>
    <row r="16" spans="1:10" ht="15.75" thickBot="1">
      <c r="A16" s="54"/>
      <c r="B16" s="71"/>
      <c r="C16" s="72"/>
      <c r="D16" s="73"/>
      <c r="E16" s="73"/>
      <c r="F16" s="74"/>
      <c r="G16" s="73"/>
      <c r="H16" s="73"/>
      <c r="I16" s="73"/>
      <c r="J16" s="75"/>
    </row>
    <row r="17" spans="1:10" ht="30">
      <c r="A17" s="51">
        <v>4</v>
      </c>
      <c r="B17" s="58" t="s">
        <v>337</v>
      </c>
      <c r="C17" s="295" t="s">
        <v>68</v>
      </c>
      <c r="D17" s="91"/>
      <c r="E17" s="91"/>
      <c r="F17" s="310" t="s">
        <v>389</v>
      </c>
      <c r="G17" s="91">
        <v>4.6</v>
      </c>
      <c r="H17" s="91">
        <v>8.01</v>
      </c>
      <c r="I17" s="91">
        <v>23.9</v>
      </c>
      <c r="J17" s="92">
        <v>201.1</v>
      </c>
    </row>
    <row r="18" spans="1:10" ht="15">
      <c r="A18" s="52"/>
      <c r="B18" s="61"/>
      <c r="C18" s="61" t="s">
        <v>28</v>
      </c>
      <c r="D18" s="63">
        <v>30</v>
      </c>
      <c r="E18" s="63">
        <v>30</v>
      </c>
      <c r="F18" s="64"/>
      <c r="G18" s="63"/>
      <c r="H18" s="63"/>
      <c r="I18" s="63"/>
      <c r="J18" s="65"/>
    </row>
    <row r="19" spans="1:10" ht="15">
      <c r="A19" s="52"/>
      <c r="B19" s="61"/>
      <c r="C19" s="61" t="s">
        <v>9</v>
      </c>
      <c r="D19" s="63">
        <v>5</v>
      </c>
      <c r="E19" s="63">
        <v>5</v>
      </c>
      <c r="F19" s="64"/>
      <c r="G19" s="63"/>
      <c r="H19" s="63"/>
      <c r="I19" s="63"/>
      <c r="J19" s="65"/>
    </row>
    <row r="20" spans="1:10" ht="15">
      <c r="A20" s="52"/>
      <c r="B20" s="61"/>
      <c r="C20" s="61"/>
      <c r="D20" s="63"/>
      <c r="E20" s="63"/>
      <c r="F20" s="64"/>
      <c r="G20" s="63"/>
      <c r="H20" s="63"/>
      <c r="I20" s="63"/>
      <c r="J20" s="65"/>
    </row>
    <row r="21" spans="1:10" ht="18.75">
      <c r="A21" s="87"/>
      <c r="B21" s="88"/>
      <c r="C21" s="88" t="s">
        <v>15</v>
      </c>
      <c r="D21" s="89"/>
      <c r="E21" s="89"/>
      <c r="F21" s="89"/>
      <c r="G21" s="89">
        <f>SUM(G5:G20)</f>
        <v>10.219999999999999</v>
      </c>
      <c r="H21" s="89">
        <f>SUM(H5:H20)</f>
        <v>13.39</v>
      </c>
      <c r="I21" s="89">
        <f>SUM(I5:I20)</f>
        <v>47.06</v>
      </c>
      <c r="J21" s="90">
        <f>SUM(J5:J20)</f>
        <v>360.12</v>
      </c>
    </row>
    <row r="22" spans="1:10" ht="15.75" thickBot="1">
      <c r="A22" s="56"/>
      <c r="B22" s="80"/>
      <c r="C22" s="80"/>
      <c r="D22" s="81"/>
      <c r="E22" s="81"/>
      <c r="F22" s="82"/>
      <c r="G22" s="81"/>
      <c r="H22" s="81"/>
      <c r="I22" s="81"/>
      <c r="J22" s="83"/>
    </row>
    <row r="23" spans="1:10" ht="24" thickBot="1">
      <c r="A23" s="338" t="s">
        <v>69</v>
      </c>
      <c r="B23" s="339"/>
      <c r="C23" s="339"/>
      <c r="D23" s="339"/>
      <c r="E23" s="339"/>
      <c r="F23" s="339"/>
      <c r="G23" s="339"/>
      <c r="H23" s="339"/>
      <c r="I23" s="339"/>
      <c r="J23" s="340"/>
    </row>
    <row r="24" spans="1:10" ht="45">
      <c r="A24" s="93">
        <v>1</v>
      </c>
      <c r="B24" s="298">
        <v>41925</v>
      </c>
      <c r="C24" s="296" t="s">
        <v>70</v>
      </c>
      <c r="D24" s="95"/>
      <c r="E24" s="95"/>
      <c r="F24" s="94">
        <v>60</v>
      </c>
      <c r="G24" s="95">
        <v>0.9</v>
      </c>
      <c r="H24" s="95">
        <v>4.2</v>
      </c>
      <c r="I24" s="95">
        <v>5.1</v>
      </c>
      <c r="J24" s="96">
        <v>62.67</v>
      </c>
    </row>
    <row r="25" spans="1:10" ht="15">
      <c r="A25" s="97"/>
      <c r="B25" s="98"/>
      <c r="C25" s="98" t="s">
        <v>71</v>
      </c>
      <c r="D25" s="98">
        <v>60</v>
      </c>
      <c r="E25" s="98">
        <v>39</v>
      </c>
      <c r="F25" s="103"/>
      <c r="G25" s="98"/>
      <c r="H25" s="98"/>
      <c r="I25" s="98"/>
      <c r="J25" s="99"/>
    </row>
    <row r="26" spans="1:10" ht="15">
      <c r="A26" s="97"/>
      <c r="B26" s="98"/>
      <c r="C26" s="98" t="s">
        <v>72</v>
      </c>
      <c r="D26" s="98">
        <v>22</v>
      </c>
      <c r="E26" s="98">
        <v>9</v>
      </c>
      <c r="F26" s="103"/>
      <c r="G26" s="98"/>
      <c r="H26" s="98"/>
      <c r="I26" s="98"/>
      <c r="J26" s="99"/>
    </row>
    <row r="27" spans="1:10" ht="15">
      <c r="A27" s="97"/>
      <c r="B27" s="98"/>
      <c r="C27" s="98" t="s">
        <v>25</v>
      </c>
      <c r="D27" s="98">
        <v>15</v>
      </c>
      <c r="E27" s="98">
        <v>10</v>
      </c>
      <c r="F27" s="103"/>
      <c r="G27" s="98"/>
      <c r="H27" s="98"/>
      <c r="I27" s="98"/>
      <c r="J27" s="99"/>
    </row>
    <row r="28" spans="1:10" ht="30.75" thickBot="1">
      <c r="A28" s="105"/>
      <c r="B28" s="106"/>
      <c r="C28" s="106" t="s">
        <v>12</v>
      </c>
      <c r="D28" s="106">
        <v>2</v>
      </c>
      <c r="E28" s="106">
        <v>2</v>
      </c>
      <c r="F28" s="107"/>
      <c r="G28" s="106"/>
      <c r="H28" s="106"/>
      <c r="I28" s="106"/>
      <c r="J28" s="108"/>
    </row>
    <row r="29" spans="1:10" ht="15.75" thickBot="1">
      <c r="A29" s="112"/>
      <c r="B29" s="113"/>
      <c r="C29" s="113"/>
      <c r="D29" s="113"/>
      <c r="E29" s="113"/>
      <c r="F29" s="114"/>
      <c r="G29" s="113"/>
      <c r="H29" s="113"/>
      <c r="I29" s="113"/>
      <c r="J29" s="115"/>
    </row>
    <row r="30" spans="1:10" ht="30">
      <c r="A30" s="116">
        <v>2</v>
      </c>
      <c r="B30" s="110">
        <v>179</v>
      </c>
      <c r="C30" s="110" t="s">
        <v>73</v>
      </c>
      <c r="D30" s="109"/>
      <c r="E30" s="109"/>
      <c r="F30" s="110">
        <v>250</v>
      </c>
      <c r="G30" s="109">
        <v>1.75</v>
      </c>
      <c r="H30" s="109">
        <v>0.86</v>
      </c>
      <c r="I30" s="109">
        <v>18.47</v>
      </c>
      <c r="J30" s="111">
        <v>84.59</v>
      </c>
    </row>
    <row r="31" spans="1:10" ht="15">
      <c r="A31" s="97"/>
      <c r="B31" s="98"/>
      <c r="C31" s="98" t="s">
        <v>34</v>
      </c>
      <c r="D31" s="98">
        <v>80</v>
      </c>
      <c r="E31" s="98">
        <v>52</v>
      </c>
      <c r="F31" s="103"/>
      <c r="G31" s="98"/>
      <c r="H31" s="98"/>
      <c r="I31" s="98"/>
      <c r="J31" s="99"/>
    </row>
    <row r="32" spans="1:10" ht="15">
      <c r="A32" s="97"/>
      <c r="B32" s="98"/>
      <c r="C32" s="98" t="s">
        <v>11</v>
      </c>
      <c r="D32" s="98">
        <v>25</v>
      </c>
      <c r="E32" s="98">
        <v>12</v>
      </c>
      <c r="F32" s="103"/>
      <c r="G32" s="98"/>
      <c r="H32" s="98"/>
      <c r="I32" s="98"/>
      <c r="J32" s="99"/>
    </row>
    <row r="33" spans="1:10" ht="15">
      <c r="A33" s="97"/>
      <c r="B33" s="98"/>
      <c r="C33" s="98" t="s">
        <v>40</v>
      </c>
      <c r="D33" s="98">
        <v>49</v>
      </c>
      <c r="E33" s="98">
        <v>32</v>
      </c>
      <c r="F33" s="103"/>
      <c r="G33" s="98"/>
      <c r="H33" s="98"/>
      <c r="I33" s="98"/>
      <c r="J33" s="99"/>
    </row>
    <row r="34" spans="1:10" ht="15">
      <c r="A34" s="97"/>
      <c r="B34" s="98"/>
      <c r="C34" s="98" t="s">
        <v>24</v>
      </c>
      <c r="D34" s="98">
        <v>30</v>
      </c>
      <c r="E34" s="98">
        <v>18</v>
      </c>
      <c r="F34" s="103"/>
      <c r="G34" s="98"/>
      <c r="H34" s="98"/>
      <c r="I34" s="98"/>
      <c r="J34" s="99"/>
    </row>
    <row r="35" spans="1:10" ht="15">
      <c r="A35" s="97"/>
      <c r="B35" s="98"/>
      <c r="C35" s="98" t="s">
        <v>25</v>
      </c>
      <c r="D35" s="98">
        <v>25</v>
      </c>
      <c r="E35" s="98">
        <v>12</v>
      </c>
      <c r="F35" s="103"/>
      <c r="G35" s="98"/>
      <c r="H35" s="98"/>
      <c r="I35" s="98"/>
      <c r="J35" s="99"/>
    </row>
    <row r="36" spans="1:10" ht="15">
      <c r="A36" s="97"/>
      <c r="B36" s="98"/>
      <c r="C36" s="98" t="s">
        <v>35</v>
      </c>
      <c r="D36" s="98">
        <v>7</v>
      </c>
      <c r="E36" s="98">
        <v>7</v>
      </c>
      <c r="F36" s="103"/>
      <c r="G36" s="98"/>
      <c r="H36" s="98"/>
      <c r="I36" s="98"/>
      <c r="J36" s="99"/>
    </row>
    <row r="37" spans="1:10" ht="15">
      <c r="A37" s="97"/>
      <c r="B37" s="98"/>
      <c r="C37" s="98" t="s">
        <v>9</v>
      </c>
      <c r="D37" s="98">
        <v>3</v>
      </c>
      <c r="E37" s="98">
        <v>3</v>
      </c>
      <c r="F37" s="103"/>
      <c r="G37" s="98"/>
      <c r="H37" s="98"/>
      <c r="I37" s="98"/>
      <c r="J37" s="99"/>
    </row>
    <row r="38" spans="1:10" ht="30.75" thickBot="1">
      <c r="A38" s="105"/>
      <c r="B38" s="106"/>
      <c r="C38" s="106" t="s">
        <v>12</v>
      </c>
      <c r="D38" s="106">
        <v>3</v>
      </c>
      <c r="E38" s="106">
        <v>3</v>
      </c>
      <c r="F38" s="107"/>
      <c r="G38" s="106"/>
      <c r="H38" s="106"/>
      <c r="I38" s="106"/>
      <c r="J38" s="108"/>
    </row>
    <row r="39" spans="1:10" ht="15.75" thickBot="1">
      <c r="A39" s="112"/>
      <c r="B39" s="113"/>
      <c r="C39" s="113"/>
      <c r="D39" s="113"/>
      <c r="E39" s="113"/>
      <c r="F39" s="114"/>
      <c r="G39" s="113"/>
      <c r="H39" s="113"/>
      <c r="I39" s="113"/>
      <c r="J39" s="115"/>
    </row>
    <row r="40" spans="1:10" ht="45">
      <c r="A40" s="116">
        <v>3</v>
      </c>
      <c r="B40" s="50" t="s">
        <v>372</v>
      </c>
      <c r="C40" s="297" t="s">
        <v>76</v>
      </c>
      <c r="D40" s="109"/>
      <c r="E40" s="109"/>
      <c r="F40" s="110">
        <v>75</v>
      </c>
      <c r="G40" s="109">
        <v>13.4</v>
      </c>
      <c r="H40" s="109">
        <v>12.9</v>
      </c>
      <c r="I40" s="109">
        <v>25.6</v>
      </c>
      <c r="J40" s="111">
        <v>259.6</v>
      </c>
    </row>
    <row r="41" spans="1:10" ht="15">
      <c r="A41" s="97"/>
      <c r="B41" s="61"/>
      <c r="C41" s="98" t="s">
        <v>74</v>
      </c>
      <c r="D41" s="98">
        <v>110</v>
      </c>
      <c r="E41" s="98">
        <v>70</v>
      </c>
      <c r="F41" s="103"/>
      <c r="G41" s="98"/>
      <c r="H41" s="98"/>
      <c r="I41" s="98"/>
      <c r="J41" s="99"/>
    </row>
    <row r="42" spans="1:10" ht="15">
      <c r="A42" s="97"/>
      <c r="B42" s="61"/>
      <c r="C42" s="98" t="s">
        <v>25</v>
      </c>
      <c r="D42" s="98">
        <v>14</v>
      </c>
      <c r="E42" s="98">
        <v>8</v>
      </c>
      <c r="F42" s="103"/>
      <c r="G42" s="98"/>
      <c r="H42" s="98"/>
      <c r="I42" s="98"/>
      <c r="J42" s="99"/>
    </row>
    <row r="43" spans="1:10" ht="15">
      <c r="A43" s="97"/>
      <c r="B43" s="61"/>
      <c r="C43" s="117" t="s">
        <v>30</v>
      </c>
      <c r="D43" s="98"/>
      <c r="E43" s="98"/>
      <c r="F43" s="103"/>
      <c r="G43" s="98"/>
      <c r="H43" s="98"/>
      <c r="I43" s="98"/>
      <c r="J43" s="99"/>
    </row>
    <row r="44" spans="1:10" ht="15">
      <c r="A44" s="97"/>
      <c r="B44" s="61"/>
      <c r="C44" s="98" t="s">
        <v>37</v>
      </c>
      <c r="D44" s="98">
        <v>22</v>
      </c>
      <c r="E44" s="98">
        <v>22</v>
      </c>
      <c r="F44" s="103"/>
      <c r="G44" s="98"/>
      <c r="H44" s="98"/>
      <c r="I44" s="98"/>
      <c r="J44" s="99"/>
    </row>
    <row r="45" spans="1:10" ht="15.75" thickBot="1">
      <c r="A45" s="105"/>
      <c r="B45" s="66"/>
      <c r="C45" s="106" t="s">
        <v>32</v>
      </c>
      <c r="D45" s="106">
        <v>10</v>
      </c>
      <c r="E45" s="106">
        <v>10</v>
      </c>
      <c r="F45" s="107"/>
      <c r="G45" s="106"/>
      <c r="H45" s="106"/>
      <c r="I45" s="106"/>
      <c r="J45" s="108"/>
    </row>
    <row r="46" spans="1:10" ht="15.75" thickBot="1">
      <c r="A46" s="112"/>
      <c r="B46" s="71"/>
      <c r="C46" s="113"/>
      <c r="D46" s="113"/>
      <c r="E46" s="113"/>
      <c r="F46" s="114"/>
      <c r="G46" s="113"/>
      <c r="H46" s="113"/>
      <c r="I46" s="113"/>
      <c r="J46" s="115"/>
    </row>
    <row r="47" spans="1:10" ht="30">
      <c r="A47" s="116">
        <v>4</v>
      </c>
      <c r="B47" s="50" t="s">
        <v>75</v>
      </c>
      <c r="C47" s="110" t="s">
        <v>77</v>
      </c>
      <c r="D47" s="109"/>
      <c r="E47" s="109"/>
      <c r="F47" s="110">
        <v>140</v>
      </c>
      <c r="G47" s="109">
        <v>2.25</v>
      </c>
      <c r="H47" s="109">
        <v>3.36</v>
      </c>
      <c r="I47" s="109">
        <v>26.9</v>
      </c>
      <c r="J47" s="111">
        <v>146.84</v>
      </c>
    </row>
    <row r="48" spans="1:10" ht="15">
      <c r="A48" s="97"/>
      <c r="B48" s="61"/>
      <c r="C48" s="98" t="s">
        <v>78</v>
      </c>
      <c r="D48" s="98">
        <v>45</v>
      </c>
      <c r="E48" s="98">
        <v>45</v>
      </c>
      <c r="F48" s="103"/>
      <c r="G48" s="98"/>
      <c r="H48" s="98"/>
      <c r="I48" s="98"/>
      <c r="J48" s="99"/>
    </row>
    <row r="49" spans="1:10" ht="15">
      <c r="A49" s="97"/>
      <c r="B49" s="61"/>
      <c r="C49" s="98" t="s">
        <v>25</v>
      </c>
      <c r="D49" s="98">
        <v>43</v>
      </c>
      <c r="E49" s="98">
        <v>35</v>
      </c>
      <c r="F49" s="103"/>
      <c r="G49" s="98"/>
      <c r="H49" s="98"/>
      <c r="I49" s="98"/>
      <c r="J49" s="99"/>
    </row>
    <row r="50" spans="1:10" ht="15">
      <c r="A50" s="97"/>
      <c r="B50" s="61"/>
      <c r="C50" s="98" t="s">
        <v>11</v>
      </c>
      <c r="D50" s="98">
        <v>43</v>
      </c>
      <c r="E50" s="98">
        <v>35</v>
      </c>
      <c r="F50" s="103"/>
      <c r="G50" s="98"/>
      <c r="H50" s="98"/>
      <c r="I50" s="98"/>
      <c r="J50" s="99"/>
    </row>
    <row r="51" spans="1:10" ht="15">
      <c r="A51" s="97"/>
      <c r="B51" s="61"/>
      <c r="C51" s="98" t="s">
        <v>9</v>
      </c>
      <c r="D51" s="98">
        <v>4</v>
      </c>
      <c r="E51" s="98">
        <v>4</v>
      </c>
      <c r="F51" s="103"/>
      <c r="G51" s="98"/>
      <c r="H51" s="98"/>
      <c r="I51" s="98"/>
      <c r="J51" s="99"/>
    </row>
    <row r="52" spans="1:10" ht="30.75" thickBot="1">
      <c r="A52" s="105"/>
      <c r="B52" s="66"/>
      <c r="C52" s="106" t="s">
        <v>12</v>
      </c>
      <c r="D52" s="106">
        <v>4</v>
      </c>
      <c r="E52" s="106">
        <v>4</v>
      </c>
      <c r="F52" s="107"/>
      <c r="G52" s="106"/>
      <c r="H52" s="106"/>
      <c r="I52" s="106"/>
      <c r="J52" s="108"/>
    </row>
    <row r="53" spans="1:10" ht="15.75" thickBot="1">
      <c r="A53" s="112"/>
      <c r="B53" s="71"/>
      <c r="C53" s="113"/>
      <c r="D53" s="113"/>
      <c r="E53" s="113"/>
      <c r="F53" s="114"/>
      <c r="G53" s="113"/>
      <c r="H53" s="113"/>
      <c r="I53" s="113"/>
      <c r="J53" s="115"/>
    </row>
    <row r="54" spans="1:10" ht="15">
      <c r="A54" s="116">
        <v>5</v>
      </c>
      <c r="B54" s="50" t="s">
        <v>41</v>
      </c>
      <c r="C54" s="110" t="s">
        <v>79</v>
      </c>
      <c r="D54" s="109"/>
      <c r="E54" s="109"/>
      <c r="F54" s="110">
        <v>200</v>
      </c>
      <c r="G54" s="109">
        <v>0.52</v>
      </c>
      <c r="H54" s="109"/>
      <c r="I54" s="109">
        <v>13.48</v>
      </c>
      <c r="J54" s="111">
        <v>56</v>
      </c>
    </row>
    <row r="55" spans="1:10" ht="15">
      <c r="A55" s="97"/>
      <c r="B55" s="61"/>
      <c r="C55" s="98" t="s">
        <v>80</v>
      </c>
      <c r="D55" s="98">
        <v>11</v>
      </c>
      <c r="E55" s="98">
        <v>11</v>
      </c>
      <c r="F55" s="103"/>
      <c r="G55" s="98"/>
      <c r="H55" s="98"/>
      <c r="I55" s="98"/>
      <c r="J55" s="99"/>
    </row>
    <row r="56" spans="1:10" ht="15">
      <c r="A56" s="97"/>
      <c r="B56" s="61"/>
      <c r="C56" s="98" t="s">
        <v>8</v>
      </c>
      <c r="D56" s="98">
        <v>13</v>
      </c>
      <c r="E56" s="98">
        <v>13</v>
      </c>
      <c r="F56" s="103"/>
      <c r="G56" s="98"/>
      <c r="H56" s="98"/>
      <c r="I56" s="98"/>
      <c r="J56" s="99"/>
    </row>
    <row r="57" spans="1:10" ht="15.75" thickBot="1">
      <c r="A57" s="105"/>
      <c r="B57" s="66"/>
      <c r="C57" s="106" t="s">
        <v>44</v>
      </c>
      <c r="D57" s="106">
        <v>0.05</v>
      </c>
      <c r="E57" s="106">
        <v>0.05</v>
      </c>
      <c r="F57" s="107"/>
      <c r="G57" s="106"/>
      <c r="H57" s="106"/>
      <c r="I57" s="106"/>
      <c r="J57" s="108"/>
    </row>
    <row r="58" spans="1:10" ht="15.75" thickBot="1">
      <c r="A58" s="112"/>
      <c r="B58" s="71"/>
      <c r="C58" s="113"/>
      <c r="D58" s="113"/>
      <c r="E58" s="113"/>
      <c r="F58" s="114"/>
      <c r="G58" s="113"/>
      <c r="H58" s="113"/>
      <c r="I58" s="113"/>
      <c r="J58" s="115"/>
    </row>
    <row r="59" spans="1:10" ht="15">
      <c r="A59" s="116">
        <v>6</v>
      </c>
      <c r="B59" s="50"/>
      <c r="C59" s="110" t="s">
        <v>45</v>
      </c>
      <c r="D59" s="109">
        <v>50</v>
      </c>
      <c r="E59" s="109">
        <v>50</v>
      </c>
      <c r="F59" s="110">
        <v>50</v>
      </c>
      <c r="G59" s="109">
        <v>2.4</v>
      </c>
      <c r="H59" s="109">
        <v>0.4</v>
      </c>
      <c r="I59" s="109">
        <v>20.1</v>
      </c>
      <c r="J59" s="111">
        <v>96.3</v>
      </c>
    </row>
    <row r="60" spans="1:10" ht="15">
      <c r="A60" s="97"/>
      <c r="B60" s="61"/>
      <c r="C60" s="98"/>
      <c r="D60" s="98"/>
      <c r="E60" s="98"/>
      <c r="F60" s="103"/>
      <c r="G60" s="98"/>
      <c r="H60" s="98"/>
      <c r="I60" s="98"/>
      <c r="J60" s="99"/>
    </row>
    <row r="61" spans="1:10" ht="18.75">
      <c r="A61" s="118"/>
      <c r="B61" s="88"/>
      <c r="C61" s="119" t="s">
        <v>15</v>
      </c>
      <c r="D61" s="119"/>
      <c r="E61" s="119"/>
      <c r="F61" s="119"/>
      <c r="G61" s="119">
        <f>SUM(G24:G60)</f>
        <v>21.22</v>
      </c>
      <c r="H61" s="119">
        <f>SUM(H24:H60)</f>
        <v>21.72</v>
      </c>
      <c r="I61" s="119">
        <f>SUM(I24:I60)</f>
        <v>109.65</v>
      </c>
      <c r="J61" s="120">
        <f>SUM(J24:J60)</f>
        <v>706</v>
      </c>
    </row>
    <row r="62" spans="1:10" ht="15">
      <c r="A62" s="97"/>
      <c r="B62" s="61"/>
      <c r="C62" s="98"/>
      <c r="D62" s="98"/>
      <c r="E62" s="98"/>
      <c r="F62" s="103"/>
      <c r="G62" s="98"/>
      <c r="H62" s="98"/>
      <c r="I62" s="98"/>
      <c r="J62" s="99"/>
    </row>
    <row r="63" spans="1:10" ht="23.25">
      <c r="A63" s="341" t="s">
        <v>46</v>
      </c>
      <c r="B63" s="342"/>
      <c r="C63" s="342"/>
      <c r="D63" s="342"/>
      <c r="E63" s="342"/>
      <c r="F63" s="342"/>
      <c r="G63" s="342"/>
      <c r="H63" s="342"/>
      <c r="I63" s="342"/>
      <c r="J63" s="343"/>
    </row>
    <row r="64" spans="1:10" ht="15">
      <c r="A64" s="103">
        <v>1</v>
      </c>
      <c r="B64" s="291" t="s">
        <v>373</v>
      </c>
      <c r="C64" s="103" t="s">
        <v>331</v>
      </c>
      <c r="D64" s="98"/>
      <c r="E64" s="98"/>
      <c r="F64" s="103">
        <v>200</v>
      </c>
      <c r="G64" s="98">
        <v>2.6</v>
      </c>
      <c r="H64" s="98">
        <v>7</v>
      </c>
      <c r="I64" s="98">
        <v>23.17</v>
      </c>
      <c r="J64" s="98">
        <v>68.05</v>
      </c>
    </row>
    <row r="65" spans="1:10" ht="15">
      <c r="A65" s="98"/>
      <c r="B65" s="98"/>
      <c r="C65" s="98" t="s">
        <v>332</v>
      </c>
      <c r="D65" s="98">
        <v>200</v>
      </c>
      <c r="E65" s="98">
        <v>200</v>
      </c>
      <c r="F65" s="103"/>
      <c r="G65" s="98"/>
      <c r="H65" s="98"/>
      <c r="I65" s="98"/>
      <c r="J65" s="98"/>
    </row>
    <row r="66" spans="1:10" ht="15">
      <c r="A66" s="98"/>
      <c r="B66" s="98"/>
      <c r="C66" s="98" t="s">
        <v>8</v>
      </c>
      <c r="D66" s="98">
        <v>10</v>
      </c>
      <c r="E66" s="98">
        <v>10</v>
      </c>
      <c r="F66" s="103"/>
      <c r="G66" s="98"/>
      <c r="H66" s="98"/>
      <c r="I66" s="98"/>
      <c r="J66" s="98"/>
    </row>
    <row r="67" spans="1:10" ht="15">
      <c r="A67" s="98"/>
      <c r="B67" s="98"/>
      <c r="C67" s="98"/>
      <c r="D67" s="98"/>
      <c r="E67" s="98"/>
      <c r="F67" s="103"/>
      <c r="G67" s="98"/>
      <c r="H67" s="98"/>
      <c r="I67" s="98"/>
      <c r="J67" s="98"/>
    </row>
    <row r="68" spans="1:10" ht="15">
      <c r="A68" s="103">
        <v>2</v>
      </c>
      <c r="B68" s="103">
        <v>5</v>
      </c>
      <c r="C68" s="103" t="s">
        <v>28</v>
      </c>
      <c r="D68" s="98">
        <v>30</v>
      </c>
      <c r="E68" s="98">
        <v>30</v>
      </c>
      <c r="F68" s="103">
        <v>30</v>
      </c>
      <c r="G68" s="98">
        <v>3.46</v>
      </c>
      <c r="H68" s="98">
        <v>1.35</v>
      </c>
      <c r="I68" s="98">
        <v>22.94</v>
      </c>
      <c r="J68" s="98">
        <v>117.9</v>
      </c>
    </row>
    <row r="69" spans="1:10" ht="15">
      <c r="A69" s="98"/>
      <c r="B69" s="98"/>
      <c r="C69" s="98"/>
      <c r="D69" s="98"/>
      <c r="E69" s="98"/>
      <c r="F69" s="103"/>
      <c r="G69" s="98"/>
      <c r="H69" s="98"/>
      <c r="I69" s="98"/>
      <c r="J69" s="98"/>
    </row>
    <row r="70" spans="1:10" ht="18.75">
      <c r="A70" s="121"/>
      <c r="B70" s="121"/>
      <c r="C70" s="122" t="s">
        <v>15</v>
      </c>
      <c r="D70" s="123"/>
      <c r="E70" s="123"/>
      <c r="F70" s="123"/>
      <c r="G70" s="123">
        <f>SUM(G64:G69)</f>
        <v>6.0600000000000005</v>
      </c>
      <c r="H70" s="123">
        <f>SUM(H64:H69)</f>
        <v>8.35</v>
      </c>
      <c r="I70" s="123">
        <f>SUM(I64:I69)</f>
        <v>46.11</v>
      </c>
      <c r="J70" s="123">
        <f>SUM(J64:J69)</f>
        <v>185.95</v>
      </c>
    </row>
    <row r="71" spans="1:10" ht="15.75" thickBot="1">
      <c r="A71" s="124"/>
      <c r="B71" s="124"/>
      <c r="C71" s="124"/>
      <c r="D71" s="124"/>
      <c r="E71" s="124"/>
      <c r="F71" s="125"/>
      <c r="G71" s="124"/>
      <c r="H71" s="124"/>
      <c r="I71" s="124"/>
      <c r="J71" s="124"/>
    </row>
    <row r="72" spans="1:10" ht="16.5">
      <c r="A72" s="344" t="s">
        <v>49</v>
      </c>
      <c r="B72" s="345"/>
      <c r="C72" s="345"/>
      <c r="D72" s="345"/>
      <c r="E72" s="345"/>
      <c r="F72" s="345"/>
      <c r="G72" s="345"/>
      <c r="H72" s="345"/>
      <c r="I72" s="345"/>
      <c r="J72" s="346"/>
    </row>
    <row r="73" spans="1:10" ht="45">
      <c r="A73" s="103">
        <v>1</v>
      </c>
      <c r="B73" s="86" t="s">
        <v>104</v>
      </c>
      <c r="C73" s="103" t="s">
        <v>333</v>
      </c>
      <c r="D73" s="98"/>
      <c r="E73" s="98"/>
      <c r="F73" s="103">
        <v>200</v>
      </c>
      <c r="G73" s="98">
        <v>12.76</v>
      </c>
      <c r="H73" s="98">
        <v>8.19</v>
      </c>
      <c r="I73" s="98">
        <v>9.88</v>
      </c>
      <c r="J73" s="98">
        <v>169.88</v>
      </c>
    </row>
    <row r="74" spans="1:10" ht="15">
      <c r="A74" s="98"/>
      <c r="B74" s="61"/>
      <c r="C74" s="98" t="s">
        <v>31</v>
      </c>
      <c r="D74" s="98">
        <v>20</v>
      </c>
      <c r="E74" s="98"/>
      <c r="F74" s="103"/>
      <c r="G74" s="98"/>
      <c r="H74" s="98"/>
      <c r="I74" s="98"/>
      <c r="J74" s="98"/>
    </row>
    <row r="75" spans="1:10" ht="15">
      <c r="A75" s="98"/>
      <c r="B75" s="61"/>
      <c r="C75" s="98" t="s">
        <v>81</v>
      </c>
      <c r="D75" s="98">
        <v>10</v>
      </c>
      <c r="E75" s="98"/>
      <c r="F75" s="103"/>
      <c r="G75" s="98"/>
      <c r="H75" s="98"/>
      <c r="I75" s="98"/>
      <c r="J75" s="98"/>
    </row>
    <row r="76" spans="1:10" ht="15">
      <c r="A76" s="98"/>
      <c r="B76" s="61"/>
      <c r="C76" s="98" t="s">
        <v>8</v>
      </c>
      <c r="D76" s="98">
        <v>10</v>
      </c>
      <c r="E76" s="98"/>
      <c r="F76" s="103"/>
      <c r="G76" s="98"/>
      <c r="H76" s="98"/>
      <c r="I76" s="98"/>
      <c r="J76" s="98"/>
    </row>
    <row r="77" spans="1:10" ht="15">
      <c r="A77" s="98"/>
      <c r="B77" s="61"/>
      <c r="C77" s="98" t="s">
        <v>166</v>
      </c>
      <c r="D77" s="98">
        <v>11</v>
      </c>
      <c r="E77" s="98"/>
      <c r="F77" s="103"/>
      <c r="G77" s="98"/>
      <c r="H77" s="98"/>
      <c r="I77" s="98"/>
      <c r="J77" s="98"/>
    </row>
    <row r="78" spans="1:10" ht="15">
      <c r="A78" s="98"/>
      <c r="B78" s="61"/>
      <c r="C78" s="98" t="s">
        <v>55</v>
      </c>
      <c r="D78" s="61" t="s">
        <v>82</v>
      </c>
      <c r="E78" s="98"/>
      <c r="F78" s="103"/>
      <c r="G78" s="98"/>
      <c r="H78" s="98"/>
      <c r="I78" s="98"/>
      <c r="J78" s="98"/>
    </row>
    <row r="79" spans="1:10" ht="15">
      <c r="A79" s="98"/>
      <c r="B79" s="61"/>
      <c r="C79" s="98" t="s">
        <v>83</v>
      </c>
      <c r="D79" s="98">
        <v>120</v>
      </c>
      <c r="E79" s="98"/>
      <c r="F79" s="103"/>
      <c r="G79" s="98"/>
      <c r="H79" s="98"/>
      <c r="I79" s="98"/>
      <c r="J79" s="98"/>
    </row>
    <row r="80" spans="1:10" ht="15">
      <c r="A80" s="98"/>
      <c r="B80" s="61"/>
      <c r="C80" s="98" t="s">
        <v>9</v>
      </c>
      <c r="D80" s="98">
        <v>4</v>
      </c>
      <c r="E80" s="98"/>
      <c r="F80" s="103"/>
      <c r="G80" s="98"/>
      <c r="H80" s="98"/>
      <c r="I80" s="98"/>
      <c r="J80" s="98"/>
    </row>
    <row r="81" spans="1:10" ht="30.75" thickBot="1">
      <c r="A81" s="106"/>
      <c r="B81" s="66"/>
      <c r="C81" s="106" t="s">
        <v>84</v>
      </c>
      <c r="D81" s="106">
        <v>5</v>
      </c>
      <c r="E81" s="106"/>
      <c r="F81" s="107"/>
      <c r="G81" s="106"/>
      <c r="H81" s="106"/>
      <c r="I81" s="106"/>
      <c r="J81" s="106"/>
    </row>
    <row r="82" spans="1:10" ht="15.75" thickBot="1">
      <c r="A82" s="112"/>
      <c r="B82" s="71"/>
      <c r="C82" s="113"/>
      <c r="D82" s="113"/>
      <c r="E82" s="113"/>
      <c r="F82" s="114"/>
      <c r="G82" s="113"/>
      <c r="H82" s="113"/>
      <c r="I82" s="113"/>
      <c r="J82" s="115"/>
    </row>
    <row r="83" spans="1:10" ht="30">
      <c r="A83" s="110">
        <v>2</v>
      </c>
      <c r="B83" s="50" t="s">
        <v>85</v>
      </c>
      <c r="C83" s="110" t="s">
        <v>86</v>
      </c>
      <c r="D83" s="109"/>
      <c r="E83" s="109"/>
      <c r="F83" s="110">
        <v>50</v>
      </c>
      <c r="G83" s="109">
        <v>0.32</v>
      </c>
      <c r="H83" s="109"/>
      <c r="I83" s="109">
        <v>3.4</v>
      </c>
      <c r="J83" s="109">
        <v>32.9</v>
      </c>
    </row>
    <row r="84" spans="1:10" ht="15.75" thickBot="1">
      <c r="A84" s="106"/>
      <c r="B84" s="66"/>
      <c r="C84" s="106" t="s">
        <v>87</v>
      </c>
      <c r="D84" s="106">
        <v>12</v>
      </c>
      <c r="E84" s="106">
        <v>12</v>
      </c>
      <c r="F84" s="107"/>
      <c r="G84" s="106"/>
      <c r="H84" s="106"/>
      <c r="I84" s="106"/>
      <c r="J84" s="106"/>
    </row>
    <row r="85" spans="1:10" ht="15.75" thickBot="1">
      <c r="A85" s="112"/>
      <c r="B85" s="71"/>
      <c r="C85" s="113"/>
      <c r="D85" s="113"/>
      <c r="E85" s="113"/>
      <c r="F85" s="114"/>
      <c r="G85" s="113"/>
      <c r="H85" s="113"/>
      <c r="I85" s="113"/>
      <c r="J85" s="115"/>
    </row>
    <row r="86" spans="1:10" ht="30">
      <c r="A86" s="110">
        <v>3</v>
      </c>
      <c r="B86" s="50" t="s">
        <v>296</v>
      </c>
      <c r="C86" s="110" t="s">
        <v>88</v>
      </c>
      <c r="D86" s="109"/>
      <c r="E86" s="109"/>
      <c r="F86" s="110">
        <v>200</v>
      </c>
      <c r="G86" s="109">
        <v>1.56</v>
      </c>
      <c r="H86" s="109">
        <v>1.62</v>
      </c>
      <c r="I86" s="109">
        <v>8.85</v>
      </c>
      <c r="J86" s="109">
        <v>56.22</v>
      </c>
    </row>
    <row r="87" spans="1:10" ht="15">
      <c r="A87" s="98"/>
      <c r="B87" s="61"/>
      <c r="C87" s="98" t="s">
        <v>89</v>
      </c>
      <c r="D87" s="98">
        <v>0.6</v>
      </c>
      <c r="E87" s="98">
        <v>0.6</v>
      </c>
      <c r="F87" s="103"/>
      <c r="G87" s="98"/>
      <c r="H87" s="98"/>
      <c r="I87" s="98"/>
      <c r="J87" s="98"/>
    </row>
    <row r="88" spans="1:10" ht="15">
      <c r="A88" s="98"/>
      <c r="B88" s="61"/>
      <c r="C88" s="98" t="s">
        <v>31</v>
      </c>
      <c r="D88" s="98">
        <v>135</v>
      </c>
      <c r="E88" s="98">
        <v>135</v>
      </c>
      <c r="F88" s="103"/>
      <c r="G88" s="98"/>
      <c r="H88" s="98"/>
      <c r="I88" s="98"/>
      <c r="J88" s="98"/>
    </row>
    <row r="89" spans="1:10" ht="15.75" thickBot="1">
      <c r="A89" s="106"/>
      <c r="B89" s="66"/>
      <c r="C89" s="106" t="s">
        <v>8</v>
      </c>
      <c r="D89" s="106">
        <v>13</v>
      </c>
      <c r="E89" s="106">
        <v>13</v>
      </c>
      <c r="F89" s="107"/>
      <c r="G89" s="106"/>
      <c r="H89" s="106"/>
      <c r="I89" s="106"/>
      <c r="J89" s="106"/>
    </row>
    <row r="90" spans="1:10" ht="15.75" thickBot="1">
      <c r="A90" s="112"/>
      <c r="B90" s="71"/>
      <c r="C90" s="113"/>
      <c r="D90" s="113"/>
      <c r="E90" s="113"/>
      <c r="F90" s="114"/>
      <c r="G90" s="113"/>
      <c r="H90" s="113"/>
      <c r="I90" s="113"/>
      <c r="J90" s="115"/>
    </row>
    <row r="91" spans="1:10" ht="15.75" thickBot="1">
      <c r="A91" s="126">
        <v>4</v>
      </c>
      <c r="B91" s="76"/>
      <c r="C91" s="126" t="s">
        <v>28</v>
      </c>
      <c r="D91" s="127">
        <v>20</v>
      </c>
      <c r="E91" s="127">
        <v>20</v>
      </c>
      <c r="F91" s="126">
        <v>20</v>
      </c>
      <c r="G91" s="127">
        <v>3.46</v>
      </c>
      <c r="H91" s="127">
        <v>1.35</v>
      </c>
      <c r="I91" s="127">
        <v>22.94</v>
      </c>
      <c r="J91" s="127">
        <v>117.9</v>
      </c>
    </row>
    <row r="92" spans="1:10" ht="15.75" thickBot="1">
      <c r="A92" s="112"/>
      <c r="B92" s="71"/>
      <c r="C92" s="113"/>
      <c r="D92" s="113"/>
      <c r="E92" s="113"/>
      <c r="F92" s="114"/>
      <c r="G92" s="113"/>
      <c r="H92" s="113"/>
      <c r="I92" s="113"/>
      <c r="J92" s="115"/>
    </row>
    <row r="93" spans="1:10" ht="15">
      <c r="A93" s="93">
        <v>5</v>
      </c>
      <c r="B93" s="58" t="s">
        <v>334</v>
      </c>
      <c r="C93" s="296" t="s">
        <v>90</v>
      </c>
      <c r="D93" s="95">
        <v>30</v>
      </c>
      <c r="E93" s="95">
        <v>30</v>
      </c>
      <c r="F93" s="94">
        <v>30</v>
      </c>
      <c r="G93" s="95">
        <v>1.2</v>
      </c>
      <c r="H93" s="95">
        <v>8.8</v>
      </c>
      <c r="I93" s="95">
        <v>18.6</v>
      </c>
      <c r="J93" s="96">
        <v>157.5</v>
      </c>
    </row>
    <row r="94" spans="1:10" ht="15">
      <c r="A94" s="97"/>
      <c r="B94" s="61"/>
      <c r="C94" s="98" t="s">
        <v>374</v>
      </c>
      <c r="D94" s="98">
        <v>60</v>
      </c>
      <c r="E94" s="98">
        <v>60</v>
      </c>
      <c r="F94" s="103"/>
      <c r="G94" s="98"/>
      <c r="H94" s="98"/>
      <c r="I94" s="98"/>
      <c r="J94" s="99"/>
    </row>
    <row r="95" spans="1:10" ht="18.75">
      <c r="A95" s="118"/>
      <c r="B95" s="88"/>
      <c r="C95" s="119" t="s">
        <v>15</v>
      </c>
      <c r="D95" s="119"/>
      <c r="E95" s="119"/>
      <c r="F95" s="119"/>
      <c r="G95" s="119">
        <f>SUM(G73:G94)</f>
        <v>19.3</v>
      </c>
      <c r="H95" s="119">
        <f>SUM(H73:H94)</f>
        <v>19.96</v>
      </c>
      <c r="I95" s="119">
        <f>SUM(I73:I94)</f>
        <v>63.67000000000001</v>
      </c>
      <c r="J95" s="120">
        <f>SUM(J73:J94)</f>
        <v>534.4</v>
      </c>
    </row>
    <row r="96" spans="1:10" ht="15.75" thickBot="1">
      <c r="A96" s="100"/>
      <c r="B96" s="80"/>
      <c r="C96" s="101"/>
      <c r="D96" s="101"/>
      <c r="E96" s="101"/>
      <c r="F96" s="104"/>
      <c r="G96" s="101"/>
      <c r="H96" s="101"/>
      <c r="I96" s="101"/>
      <c r="J96" s="102"/>
    </row>
    <row r="97" spans="1:10" ht="18.75">
      <c r="A97" s="128"/>
      <c r="B97" s="129"/>
      <c r="C97" s="128" t="s">
        <v>59</v>
      </c>
      <c r="D97" s="128"/>
      <c r="E97" s="128"/>
      <c r="F97" s="128"/>
      <c r="G97" s="128">
        <f>G21+G61+G70+G95</f>
        <v>56.8</v>
      </c>
      <c r="H97" s="128">
        <f>H21+H61+H70+H95</f>
        <v>63.42</v>
      </c>
      <c r="I97" s="128">
        <f>I21+I61+I70+I95</f>
        <v>266.49</v>
      </c>
      <c r="J97" s="128">
        <f>J21+J61+J70+J95</f>
        <v>1786.4699999999998</v>
      </c>
    </row>
    <row r="101" spans="1:10" ht="24" thickBot="1">
      <c r="A101" s="313" t="s">
        <v>273</v>
      </c>
      <c r="B101" s="314"/>
      <c r="C101" s="314"/>
      <c r="D101" s="314"/>
      <c r="E101" s="314"/>
      <c r="F101" s="314"/>
      <c r="G101" s="314"/>
      <c r="H101" s="314"/>
      <c r="I101" s="314"/>
      <c r="J101" s="314"/>
    </row>
    <row r="102" spans="1:10" ht="15">
      <c r="A102" s="315" t="s">
        <v>0</v>
      </c>
      <c r="B102" s="332" t="s">
        <v>1</v>
      </c>
      <c r="C102" s="323" t="s">
        <v>2</v>
      </c>
      <c r="D102" s="315" t="s">
        <v>18</v>
      </c>
      <c r="E102" s="315" t="s">
        <v>19</v>
      </c>
      <c r="F102" s="315" t="s">
        <v>3</v>
      </c>
      <c r="G102" s="315" t="s">
        <v>4</v>
      </c>
      <c r="H102" s="315" t="s">
        <v>5</v>
      </c>
      <c r="I102" s="315" t="s">
        <v>260</v>
      </c>
      <c r="J102" s="315" t="s">
        <v>20</v>
      </c>
    </row>
    <row r="103" spans="1:10" ht="49.5" customHeight="1" thickBot="1">
      <c r="A103" s="331"/>
      <c r="B103" s="333"/>
      <c r="C103" s="334"/>
      <c r="D103" s="331"/>
      <c r="E103" s="331"/>
      <c r="F103" s="331"/>
      <c r="G103" s="331"/>
      <c r="H103" s="331"/>
      <c r="I103" s="331"/>
      <c r="J103" s="331"/>
    </row>
    <row r="104" spans="1:10" ht="24" thickBot="1">
      <c r="A104" s="335" t="s">
        <v>6</v>
      </c>
      <c r="B104" s="336"/>
      <c r="C104" s="336"/>
      <c r="D104" s="336"/>
      <c r="E104" s="336"/>
      <c r="F104" s="336"/>
      <c r="G104" s="336"/>
      <c r="H104" s="336"/>
      <c r="I104" s="336"/>
      <c r="J104" s="337"/>
    </row>
    <row r="105" spans="1:10" ht="30">
      <c r="A105" s="51">
        <v>1</v>
      </c>
      <c r="B105" s="57" t="s">
        <v>60</v>
      </c>
      <c r="C105" s="58" t="s">
        <v>61</v>
      </c>
      <c r="D105" s="134"/>
      <c r="E105" s="134"/>
      <c r="F105" s="133">
        <v>200</v>
      </c>
      <c r="G105" s="134">
        <v>6.64</v>
      </c>
      <c r="H105" s="134">
        <v>11</v>
      </c>
      <c r="I105" s="134">
        <v>22</v>
      </c>
      <c r="J105" s="135">
        <v>216.44</v>
      </c>
    </row>
    <row r="106" spans="1:10" ht="15">
      <c r="A106" s="52"/>
      <c r="B106" s="61"/>
      <c r="C106" s="62" t="s">
        <v>31</v>
      </c>
      <c r="D106" s="130">
        <v>150</v>
      </c>
      <c r="E106" s="130">
        <v>150</v>
      </c>
      <c r="F106" s="131"/>
      <c r="G106" s="130"/>
      <c r="H106" s="130"/>
      <c r="I106" s="130"/>
      <c r="J106" s="137"/>
    </row>
    <row r="107" spans="1:10" ht="15">
      <c r="A107" s="52"/>
      <c r="B107" s="61"/>
      <c r="C107" s="62" t="s">
        <v>63</v>
      </c>
      <c r="D107" s="130">
        <v>15</v>
      </c>
      <c r="E107" s="130">
        <v>15</v>
      </c>
      <c r="F107" s="131"/>
      <c r="G107" s="130"/>
      <c r="H107" s="130"/>
      <c r="I107" s="130"/>
      <c r="J107" s="137"/>
    </row>
    <row r="108" spans="1:10" ht="15">
      <c r="A108" s="52"/>
      <c r="B108" s="61"/>
      <c r="C108" s="62" t="s">
        <v>8</v>
      </c>
      <c r="D108" s="130">
        <v>3</v>
      </c>
      <c r="E108" s="130">
        <v>3</v>
      </c>
      <c r="F108" s="131"/>
      <c r="G108" s="130"/>
      <c r="H108" s="130"/>
      <c r="I108" s="130"/>
      <c r="J108" s="137"/>
    </row>
    <row r="109" spans="1:10" ht="15.75" thickBot="1">
      <c r="A109" s="53"/>
      <c r="B109" s="66"/>
      <c r="C109" s="67" t="s">
        <v>9</v>
      </c>
      <c r="D109" s="143">
        <v>4</v>
      </c>
      <c r="E109" s="143">
        <v>4</v>
      </c>
      <c r="F109" s="163"/>
      <c r="G109" s="143"/>
      <c r="H109" s="143"/>
      <c r="I109" s="143"/>
      <c r="J109" s="145"/>
    </row>
    <row r="110" spans="1:10" ht="15.75" thickBot="1">
      <c r="A110" s="54"/>
      <c r="B110" s="71"/>
      <c r="C110" s="72"/>
      <c r="D110" s="73"/>
      <c r="E110" s="73"/>
      <c r="F110" s="74"/>
      <c r="G110" s="73"/>
      <c r="H110" s="73"/>
      <c r="I110" s="73"/>
      <c r="J110" s="75"/>
    </row>
    <row r="111" spans="1:10" ht="15.75" thickBot="1">
      <c r="A111" s="54"/>
      <c r="B111" s="71"/>
      <c r="C111" s="72"/>
      <c r="D111" s="73"/>
      <c r="E111" s="73"/>
      <c r="F111" s="74"/>
      <c r="G111" s="73"/>
      <c r="H111" s="73"/>
      <c r="I111" s="73"/>
      <c r="J111" s="75"/>
    </row>
    <row r="112" spans="1:10" ht="30">
      <c r="A112" s="55">
        <v>3</v>
      </c>
      <c r="B112" s="50" t="s">
        <v>64</v>
      </c>
      <c r="C112" s="50" t="s">
        <v>65</v>
      </c>
      <c r="D112" s="147"/>
      <c r="E112" s="147"/>
      <c r="F112" s="156">
        <v>150</v>
      </c>
      <c r="G112" s="147">
        <v>1.72</v>
      </c>
      <c r="H112" s="147">
        <v>0.66</v>
      </c>
      <c r="I112" s="147">
        <v>6.7</v>
      </c>
      <c r="J112" s="148">
        <v>38.1</v>
      </c>
    </row>
    <row r="113" spans="1:10" ht="15">
      <c r="A113" s="52"/>
      <c r="B113" s="61"/>
      <c r="C113" s="62" t="s">
        <v>66</v>
      </c>
      <c r="D113" s="130">
        <v>1.5</v>
      </c>
      <c r="E113" s="130">
        <v>1.5</v>
      </c>
      <c r="F113" s="131"/>
      <c r="G113" s="130"/>
      <c r="H113" s="130"/>
      <c r="I113" s="130"/>
      <c r="J113" s="137"/>
    </row>
    <row r="114" spans="1:10" ht="15">
      <c r="A114" s="52"/>
      <c r="B114" s="61"/>
      <c r="C114" s="62" t="s">
        <v>31</v>
      </c>
      <c r="D114" s="130">
        <v>150</v>
      </c>
      <c r="E114" s="130">
        <v>150</v>
      </c>
      <c r="F114" s="131"/>
      <c r="G114" s="130"/>
      <c r="H114" s="130"/>
      <c r="I114" s="130"/>
      <c r="J114" s="137"/>
    </row>
    <row r="115" spans="1:10" ht="15.75" thickBot="1">
      <c r="A115" s="53"/>
      <c r="B115" s="66"/>
      <c r="C115" s="67" t="s">
        <v>8</v>
      </c>
      <c r="D115" s="143">
        <v>10</v>
      </c>
      <c r="E115" s="143">
        <v>10</v>
      </c>
      <c r="F115" s="163"/>
      <c r="G115" s="143"/>
      <c r="H115" s="143"/>
      <c r="I115" s="143"/>
      <c r="J115" s="145"/>
    </row>
    <row r="116" spans="1:10" ht="15.75" thickBot="1">
      <c r="A116" s="54"/>
      <c r="B116" s="71"/>
      <c r="C116" s="72"/>
      <c r="D116" s="73"/>
      <c r="E116" s="73"/>
      <c r="F116" s="74"/>
      <c r="G116" s="73"/>
      <c r="H116" s="73"/>
      <c r="I116" s="73"/>
      <c r="J116" s="75"/>
    </row>
    <row r="117" spans="1:10" ht="30">
      <c r="A117" s="51">
        <v>4</v>
      </c>
      <c r="B117" s="58" t="s">
        <v>67</v>
      </c>
      <c r="C117" s="295" t="s">
        <v>265</v>
      </c>
      <c r="D117" s="147"/>
      <c r="E117" s="147"/>
      <c r="F117" s="309" t="s">
        <v>390</v>
      </c>
      <c r="G117" s="147">
        <v>3.45</v>
      </c>
      <c r="H117" s="147">
        <v>6</v>
      </c>
      <c r="I117" s="147">
        <v>17.9</v>
      </c>
      <c r="J117" s="148">
        <v>150.75</v>
      </c>
    </row>
    <row r="118" spans="1:10" ht="15">
      <c r="A118" s="52"/>
      <c r="B118" s="61"/>
      <c r="C118" s="61" t="s">
        <v>28</v>
      </c>
      <c r="D118" s="130">
        <v>20</v>
      </c>
      <c r="E118" s="130">
        <v>20</v>
      </c>
      <c r="F118" s="131"/>
      <c r="G118" s="130"/>
      <c r="H118" s="130"/>
      <c r="I118" s="130"/>
      <c r="J118" s="137"/>
    </row>
    <row r="119" spans="1:10" ht="15">
      <c r="A119" s="52"/>
      <c r="B119" s="61"/>
      <c r="C119" s="61" t="s">
        <v>9</v>
      </c>
      <c r="D119" s="130">
        <v>4</v>
      </c>
      <c r="E119" s="130">
        <v>4</v>
      </c>
      <c r="F119" s="131"/>
      <c r="G119" s="130"/>
      <c r="H119" s="130"/>
      <c r="I119" s="130"/>
      <c r="J119" s="137"/>
    </row>
    <row r="120" spans="1:10" ht="15">
      <c r="A120" s="52"/>
      <c r="B120" s="61"/>
      <c r="C120" s="61" t="s">
        <v>29</v>
      </c>
      <c r="D120" s="63">
        <v>10</v>
      </c>
      <c r="E120" s="63">
        <v>10</v>
      </c>
      <c r="F120" s="64"/>
      <c r="G120" s="63"/>
      <c r="H120" s="63"/>
      <c r="I120" s="63"/>
      <c r="J120" s="65"/>
    </row>
    <row r="121" spans="1:10" ht="18.75">
      <c r="A121" s="87"/>
      <c r="B121" s="88"/>
      <c r="C121" s="88" t="s">
        <v>15</v>
      </c>
      <c r="D121" s="89"/>
      <c r="E121" s="89"/>
      <c r="F121" s="89"/>
      <c r="G121" s="89">
        <f>SUM(G105:G120)</f>
        <v>11.809999999999999</v>
      </c>
      <c r="H121" s="89">
        <f>SUM(H105:H120)</f>
        <v>17.66</v>
      </c>
      <c r="I121" s="89">
        <f>SUM(I105:I120)</f>
        <v>46.599999999999994</v>
      </c>
      <c r="J121" s="90">
        <f>SUM(J105:J120)</f>
        <v>405.28999999999996</v>
      </c>
    </row>
    <row r="122" spans="1:10" ht="15.75" thickBot="1">
      <c r="A122" s="56"/>
      <c r="B122" s="80"/>
      <c r="C122" s="80"/>
      <c r="D122" s="81"/>
      <c r="E122" s="81"/>
      <c r="F122" s="82"/>
      <c r="G122" s="81"/>
      <c r="H122" s="81"/>
      <c r="I122" s="81"/>
      <c r="J122" s="83"/>
    </row>
    <row r="123" spans="1:10" ht="24" thickBot="1">
      <c r="A123" s="338" t="s">
        <v>69</v>
      </c>
      <c r="B123" s="339"/>
      <c r="C123" s="339"/>
      <c r="D123" s="339"/>
      <c r="E123" s="339"/>
      <c r="F123" s="339"/>
      <c r="G123" s="339"/>
      <c r="H123" s="339"/>
      <c r="I123" s="339"/>
      <c r="J123" s="340"/>
    </row>
    <row r="124" spans="1:10" ht="45">
      <c r="A124" s="93">
        <v>1</v>
      </c>
      <c r="B124" s="298"/>
      <c r="C124" s="296" t="s">
        <v>70</v>
      </c>
      <c r="D124" s="95"/>
      <c r="E124" s="95"/>
      <c r="F124" s="94">
        <v>40</v>
      </c>
      <c r="G124" s="95">
        <v>0.6</v>
      </c>
      <c r="H124" s="95">
        <v>2.8</v>
      </c>
      <c r="I124" s="95">
        <v>3.4</v>
      </c>
      <c r="J124" s="96">
        <v>41.78</v>
      </c>
    </row>
    <row r="125" spans="1:10" ht="15">
      <c r="A125" s="97"/>
      <c r="B125" s="98"/>
      <c r="C125" s="98" t="s">
        <v>71</v>
      </c>
      <c r="D125" s="98">
        <v>40</v>
      </c>
      <c r="E125" s="98">
        <v>22</v>
      </c>
      <c r="F125" s="103"/>
      <c r="G125" s="98"/>
      <c r="H125" s="98"/>
      <c r="I125" s="98"/>
      <c r="J125" s="99"/>
    </row>
    <row r="126" spans="1:10" ht="15">
      <c r="A126" s="97"/>
      <c r="B126" s="98"/>
      <c r="C126" s="98" t="s">
        <v>72</v>
      </c>
      <c r="D126" s="98">
        <v>10</v>
      </c>
      <c r="E126" s="98">
        <v>8</v>
      </c>
      <c r="F126" s="103"/>
      <c r="G126" s="98"/>
      <c r="H126" s="98"/>
      <c r="I126" s="98"/>
      <c r="J126" s="99"/>
    </row>
    <row r="127" spans="1:10" ht="15">
      <c r="A127" s="97"/>
      <c r="B127" s="98"/>
      <c r="C127" s="98" t="s">
        <v>25</v>
      </c>
      <c r="D127" s="98">
        <v>10</v>
      </c>
      <c r="E127" s="98">
        <v>7</v>
      </c>
      <c r="F127" s="103"/>
      <c r="G127" s="98"/>
      <c r="H127" s="98"/>
      <c r="I127" s="98"/>
      <c r="J127" s="99"/>
    </row>
    <row r="128" spans="1:10" ht="30.75" thickBot="1">
      <c r="A128" s="105"/>
      <c r="B128" s="106"/>
      <c r="C128" s="106" t="s">
        <v>12</v>
      </c>
      <c r="D128" s="106">
        <v>2</v>
      </c>
      <c r="E128" s="106">
        <v>2</v>
      </c>
      <c r="F128" s="107"/>
      <c r="G128" s="106"/>
      <c r="H128" s="106"/>
      <c r="I128" s="106"/>
      <c r="J128" s="108"/>
    </row>
    <row r="129" spans="1:10" ht="15.75" thickBot="1">
      <c r="A129" s="112"/>
      <c r="B129" s="113"/>
      <c r="C129" s="113"/>
      <c r="D129" s="113"/>
      <c r="E129" s="113"/>
      <c r="F129" s="114"/>
      <c r="G129" s="113"/>
      <c r="H129" s="113"/>
      <c r="I129" s="113"/>
      <c r="J129" s="115"/>
    </row>
    <row r="130" spans="1:10" ht="30">
      <c r="A130" s="116">
        <v>2</v>
      </c>
      <c r="B130" s="110">
        <v>179</v>
      </c>
      <c r="C130" s="110" t="s">
        <v>73</v>
      </c>
      <c r="D130" s="109"/>
      <c r="E130" s="109"/>
      <c r="F130" s="110">
        <v>200</v>
      </c>
      <c r="G130" s="109">
        <v>2.04</v>
      </c>
      <c r="H130" s="109">
        <v>0.68</v>
      </c>
      <c r="I130" s="109">
        <v>6.76</v>
      </c>
      <c r="J130" s="111">
        <v>41.39</v>
      </c>
    </row>
    <row r="131" spans="1:10" ht="15">
      <c r="A131" s="97"/>
      <c r="B131" s="98"/>
      <c r="C131" s="98" t="s">
        <v>34</v>
      </c>
      <c r="D131" s="98">
        <v>150</v>
      </c>
      <c r="E131" s="98">
        <v>90</v>
      </c>
      <c r="F131" s="103"/>
      <c r="G131" s="98"/>
      <c r="H131" s="98"/>
      <c r="I131" s="98"/>
      <c r="J131" s="99"/>
    </row>
    <row r="132" spans="1:10" ht="15">
      <c r="A132" s="97"/>
      <c r="B132" s="98"/>
      <c r="C132" s="98" t="s">
        <v>11</v>
      </c>
      <c r="D132" s="98">
        <v>10</v>
      </c>
      <c r="E132" s="98">
        <v>7</v>
      </c>
      <c r="F132" s="103"/>
      <c r="G132" s="98"/>
      <c r="H132" s="98"/>
      <c r="I132" s="98"/>
      <c r="J132" s="99"/>
    </row>
    <row r="133" spans="1:10" ht="15">
      <c r="A133" s="97"/>
      <c r="B133" s="98"/>
      <c r="C133" s="98" t="s">
        <v>40</v>
      </c>
      <c r="D133" s="98">
        <v>30</v>
      </c>
      <c r="E133" s="98">
        <v>24</v>
      </c>
      <c r="F133" s="103"/>
      <c r="G133" s="98"/>
      <c r="H133" s="98"/>
      <c r="I133" s="98"/>
      <c r="J133" s="99"/>
    </row>
    <row r="134" spans="1:10" ht="15">
      <c r="A134" s="97"/>
      <c r="B134" s="98"/>
      <c r="C134" s="98" t="s">
        <v>24</v>
      </c>
      <c r="D134" s="98">
        <v>30</v>
      </c>
      <c r="E134" s="98">
        <v>18</v>
      </c>
      <c r="F134" s="103"/>
      <c r="G134" s="98"/>
      <c r="H134" s="98"/>
      <c r="I134" s="98"/>
      <c r="J134" s="99"/>
    </row>
    <row r="135" spans="1:10" ht="15">
      <c r="A135" s="97"/>
      <c r="B135" s="98"/>
      <c r="C135" s="98" t="s">
        <v>25</v>
      </c>
      <c r="D135" s="98">
        <v>10</v>
      </c>
      <c r="E135" s="98">
        <v>7</v>
      </c>
      <c r="F135" s="103"/>
      <c r="G135" s="98"/>
      <c r="H135" s="98"/>
      <c r="I135" s="98"/>
      <c r="J135" s="99"/>
    </row>
    <row r="136" spans="1:10" ht="15">
      <c r="A136" s="97"/>
      <c r="B136" s="98"/>
      <c r="C136" s="98" t="s">
        <v>35</v>
      </c>
      <c r="D136" s="98">
        <v>5</v>
      </c>
      <c r="E136" s="98">
        <v>3</v>
      </c>
      <c r="F136" s="103"/>
      <c r="G136" s="98"/>
      <c r="H136" s="98"/>
      <c r="I136" s="98"/>
      <c r="J136" s="99"/>
    </row>
    <row r="137" spans="1:10" ht="15">
      <c r="A137" s="97"/>
      <c r="B137" s="98"/>
      <c r="C137" s="98" t="s">
        <v>9</v>
      </c>
      <c r="D137" s="98">
        <v>2</v>
      </c>
      <c r="E137" s="98">
        <v>2</v>
      </c>
      <c r="F137" s="103"/>
      <c r="G137" s="98"/>
      <c r="H137" s="98"/>
      <c r="I137" s="98"/>
      <c r="J137" s="99"/>
    </row>
    <row r="138" spans="1:10" ht="30.75" thickBot="1">
      <c r="A138" s="105"/>
      <c r="B138" s="106"/>
      <c r="C138" s="106" t="s">
        <v>12</v>
      </c>
      <c r="D138" s="106">
        <v>3</v>
      </c>
      <c r="E138" s="106">
        <v>3</v>
      </c>
      <c r="F138" s="107"/>
      <c r="G138" s="106"/>
      <c r="H138" s="106"/>
      <c r="I138" s="106"/>
      <c r="J138" s="108"/>
    </row>
    <row r="139" spans="1:10" ht="15.75" thickBot="1">
      <c r="A139" s="112"/>
      <c r="B139" s="113"/>
      <c r="C139" s="113"/>
      <c r="D139" s="113"/>
      <c r="E139" s="113"/>
      <c r="F139" s="114"/>
      <c r="G139" s="113"/>
      <c r="H139" s="113"/>
      <c r="I139" s="113"/>
      <c r="J139" s="115"/>
    </row>
    <row r="140" spans="1:10" ht="45">
      <c r="A140" s="116">
        <v>3</v>
      </c>
      <c r="B140" s="50" t="s">
        <v>335</v>
      </c>
      <c r="C140" s="297" t="s">
        <v>76</v>
      </c>
      <c r="D140" s="109"/>
      <c r="E140" s="109"/>
      <c r="F140" s="110">
        <v>55</v>
      </c>
      <c r="G140" s="109">
        <v>12.4</v>
      </c>
      <c r="H140" s="109">
        <v>9.2</v>
      </c>
      <c r="I140" s="109">
        <v>1</v>
      </c>
      <c r="J140" s="111">
        <v>138</v>
      </c>
    </row>
    <row r="141" spans="1:10" ht="15">
      <c r="A141" s="97"/>
      <c r="B141" s="61"/>
      <c r="C141" s="98" t="s">
        <v>74</v>
      </c>
      <c r="D141" s="98">
        <v>90</v>
      </c>
      <c r="E141" s="98">
        <v>60</v>
      </c>
      <c r="F141" s="103"/>
      <c r="G141" s="98"/>
      <c r="H141" s="98"/>
      <c r="I141" s="98"/>
      <c r="J141" s="99"/>
    </row>
    <row r="142" spans="1:10" ht="15">
      <c r="A142" s="97"/>
      <c r="B142" s="61"/>
      <c r="C142" s="98" t="s">
        <v>25</v>
      </c>
      <c r="D142" s="98">
        <v>8</v>
      </c>
      <c r="E142" s="98">
        <v>5</v>
      </c>
      <c r="F142" s="103"/>
      <c r="G142" s="98"/>
      <c r="H142" s="98"/>
      <c r="I142" s="98"/>
      <c r="J142" s="99"/>
    </row>
    <row r="143" spans="1:10" ht="15">
      <c r="A143" s="97"/>
      <c r="B143" s="61"/>
      <c r="C143" s="117" t="s">
        <v>30</v>
      </c>
      <c r="D143" s="98"/>
      <c r="E143" s="98"/>
      <c r="F143" s="103"/>
      <c r="G143" s="98"/>
      <c r="H143" s="98"/>
      <c r="I143" s="98"/>
      <c r="J143" s="99"/>
    </row>
    <row r="144" spans="1:10" ht="15">
      <c r="A144" s="97"/>
      <c r="B144" s="61"/>
      <c r="C144" s="98" t="s">
        <v>37</v>
      </c>
      <c r="D144" s="98">
        <v>10</v>
      </c>
      <c r="E144" s="98">
        <v>10</v>
      </c>
      <c r="F144" s="103"/>
      <c r="G144" s="98"/>
      <c r="H144" s="98"/>
      <c r="I144" s="98"/>
      <c r="J144" s="99"/>
    </row>
    <row r="145" spans="1:10" ht="15.75" thickBot="1">
      <c r="A145" s="105"/>
      <c r="B145" s="66"/>
      <c r="C145" s="106" t="s">
        <v>32</v>
      </c>
      <c r="D145" s="106">
        <v>10</v>
      </c>
      <c r="E145" s="106">
        <v>10</v>
      </c>
      <c r="F145" s="107"/>
      <c r="G145" s="106"/>
      <c r="H145" s="106"/>
      <c r="I145" s="106"/>
      <c r="J145" s="108"/>
    </row>
    <row r="146" spans="1:10" ht="15.75" thickBot="1">
      <c r="A146" s="112"/>
      <c r="B146" s="71"/>
      <c r="C146" s="113"/>
      <c r="D146" s="113"/>
      <c r="E146" s="113"/>
      <c r="F146" s="114"/>
      <c r="G146" s="113"/>
      <c r="H146" s="113"/>
      <c r="I146" s="113"/>
      <c r="J146" s="115"/>
    </row>
    <row r="147" spans="1:10" ht="30">
      <c r="A147" s="116">
        <v>4</v>
      </c>
      <c r="B147" s="50" t="s">
        <v>75</v>
      </c>
      <c r="C147" s="110" t="s">
        <v>77</v>
      </c>
      <c r="D147" s="109"/>
      <c r="E147" s="109"/>
      <c r="F147" s="110">
        <v>125</v>
      </c>
      <c r="G147" s="109">
        <v>1.98</v>
      </c>
      <c r="H147" s="109">
        <v>2.98</v>
      </c>
      <c r="I147" s="109">
        <v>24</v>
      </c>
      <c r="J147" s="111">
        <v>127.8</v>
      </c>
    </row>
    <row r="148" spans="1:10" ht="15">
      <c r="A148" s="97"/>
      <c r="B148" s="61"/>
      <c r="C148" s="98" t="s">
        <v>78</v>
      </c>
      <c r="D148" s="98">
        <v>35</v>
      </c>
      <c r="E148" s="98">
        <v>35</v>
      </c>
      <c r="F148" s="103"/>
      <c r="G148" s="98"/>
      <c r="H148" s="98"/>
      <c r="I148" s="98"/>
      <c r="J148" s="99"/>
    </row>
    <row r="149" spans="1:10" ht="15">
      <c r="A149" s="97"/>
      <c r="B149" s="61"/>
      <c r="C149" s="98" t="s">
        <v>25</v>
      </c>
      <c r="D149" s="98">
        <v>10</v>
      </c>
      <c r="E149" s="98">
        <v>7</v>
      </c>
      <c r="F149" s="103"/>
      <c r="G149" s="98"/>
      <c r="H149" s="98"/>
      <c r="I149" s="98"/>
      <c r="J149" s="99"/>
    </row>
    <row r="150" spans="1:10" ht="15">
      <c r="A150" s="97"/>
      <c r="B150" s="61"/>
      <c r="C150" s="98" t="s">
        <v>11</v>
      </c>
      <c r="D150" s="98">
        <v>10</v>
      </c>
      <c r="E150" s="98">
        <v>7</v>
      </c>
      <c r="F150" s="103"/>
      <c r="G150" s="98"/>
      <c r="H150" s="98"/>
      <c r="I150" s="98"/>
      <c r="J150" s="99"/>
    </row>
    <row r="151" spans="1:10" ht="15">
      <c r="A151" s="97"/>
      <c r="B151" s="61"/>
      <c r="C151" s="98" t="s">
        <v>9</v>
      </c>
      <c r="D151" s="98">
        <v>4</v>
      </c>
      <c r="E151" s="98">
        <v>4</v>
      </c>
      <c r="F151" s="103"/>
      <c r="G151" s="98"/>
      <c r="H151" s="98"/>
      <c r="I151" s="98"/>
      <c r="J151" s="99"/>
    </row>
    <row r="152" spans="1:10" ht="30.75" thickBot="1">
      <c r="A152" s="105"/>
      <c r="B152" s="66"/>
      <c r="C152" s="106" t="s">
        <v>12</v>
      </c>
      <c r="D152" s="106">
        <v>2</v>
      </c>
      <c r="E152" s="106">
        <v>2</v>
      </c>
      <c r="F152" s="107"/>
      <c r="G152" s="106"/>
      <c r="H152" s="106"/>
      <c r="I152" s="106"/>
      <c r="J152" s="108"/>
    </row>
    <row r="153" spans="1:10" ht="15.75" thickBot="1">
      <c r="A153" s="112"/>
      <c r="B153" s="71"/>
      <c r="C153" s="113"/>
      <c r="D153" s="113"/>
      <c r="E153" s="113"/>
      <c r="F153" s="114"/>
      <c r="G153" s="113"/>
      <c r="H153" s="113"/>
      <c r="I153" s="113"/>
      <c r="J153" s="115"/>
    </row>
    <row r="154" spans="1:10" ht="15">
      <c r="A154" s="116">
        <v>5</v>
      </c>
      <c r="B154" s="50" t="s">
        <v>41</v>
      </c>
      <c r="C154" s="110" t="s">
        <v>79</v>
      </c>
      <c r="D154" s="147"/>
      <c r="E154" s="147"/>
      <c r="F154" s="156">
        <v>150</v>
      </c>
      <c r="G154" s="147">
        <v>0.39</v>
      </c>
      <c r="H154" s="147"/>
      <c r="I154" s="147">
        <v>10.11</v>
      </c>
      <c r="J154" s="148">
        <v>42</v>
      </c>
    </row>
    <row r="155" spans="1:10" ht="15">
      <c r="A155" s="97"/>
      <c r="B155" s="61"/>
      <c r="C155" s="98" t="s">
        <v>80</v>
      </c>
      <c r="D155" s="130">
        <v>10</v>
      </c>
      <c r="E155" s="130">
        <v>10</v>
      </c>
      <c r="F155" s="131"/>
      <c r="G155" s="130"/>
      <c r="H155" s="130"/>
      <c r="I155" s="130"/>
      <c r="J155" s="137"/>
    </row>
    <row r="156" spans="1:10" ht="15">
      <c r="A156" s="97"/>
      <c r="B156" s="61"/>
      <c r="C156" s="98" t="s">
        <v>8</v>
      </c>
      <c r="D156" s="130">
        <v>10</v>
      </c>
      <c r="E156" s="130">
        <v>10</v>
      </c>
      <c r="F156" s="131"/>
      <c r="G156" s="130"/>
      <c r="H156" s="130"/>
      <c r="I156" s="130"/>
      <c r="J156" s="137"/>
    </row>
    <row r="157" spans="1:10" ht="15.75" thickBot="1">
      <c r="A157" s="105"/>
      <c r="B157" s="66"/>
      <c r="C157" s="106" t="s">
        <v>44</v>
      </c>
      <c r="D157" s="143">
        <v>0.05</v>
      </c>
      <c r="E157" s="143">
        <v>0.05</v>
      </c>
      <c r="F157" s="163"/>
      <c r="G157" s="143"/>
      <c r="H157" s="143"/>
      <c r="I157" s="143"/>
      <c r="J157" s="145"/>
    </row>
    <row r="158" spans="1:10" ht="15.75" thickBot="1">
      <c r="A158" s="112"/>
      <c r="B158" s="71"/>
      <c r="C158" s="113"/>
      <c r="D158" s="113"/>
      <c r="E158" s="113"/>
      <c r="F158" s="114"/>
      <c r="G158" s="113"/>
      <c r="H158" s="113"/>
      <c r="I158" s="113"/>
      <c r="J158" s="115"/>
    </row>
    <row r="159" spans="1:10" ht="15">
      <c r="A159" s="116">
        <v>6</v>
      </c>
      <c r="B159" s="50" t="s">
        <v>339</v>
      </c>
      <c r="C159" s="110" t="s">
        <v>45</v>
      </c>
      <c r="D159" s="147">
        <v>40</v>
      </c>
      <c r="E159" s="147">
        <v>40</v>
      </c>
      <c r="F159" s="156">
        <v>40</v>
      </c>
      <c r="G159" s="147">
        <v>1.92</v>
      </c>
      <c r="H159" s="147">
        <v>0.32</v>
      </c>
      <c r="I159" s="147">
        <v>16.08</v>
      </c>
      <c r="J159" s="148">
        <v>77.04</v>
      </c>
    </row>
    <row r="160" spans="1:10" ht="15">
      <c r="A160" s="97"/>
      <c r="B160" s="61"/>
      <c r="C160" s="98"/>
      <c r="D160" s="98"/>
      <c r="E160" s="98"/>
      <c r="F160" s="103"/>
      <c r="G160" s="98"/>
      <c r="H160" s="98"/>
      <c r="I160" s="98"/>
      <c r="J160" s="99"/>
    </row>
    <row r="161" spans="1:10" ht="18.75">
      <c r="A161" s="118"/>
      <c r="B161" s="88"/>
      <c r="C161" s="119" t="s">
        <v>15</v>
      </c>
      <c r="D161" s="119"/>
      <c r="E161" s="119"/>
      <c r="F161" s="119"/>
      <c r="G161" s="119">
        <f>SUM(G124:G160)</f>
        <v>19.33</v>
      </c>
      <c r="H161" s="119">
        <f>SUM(H124:H160)</f>
        <v>15.98</v>
      </c>
      <c r="I161" s="119">
        <f>SUM(I124:I160)</f>
        <v>61.349999999999994</v>
      </c>
      <c r="J161" s="120">
        <f>SUM(J124:J160)</f>
        <v>468.01000000000005</v>
      </c>
    </row>
    <row r="162" spans="1:10" ht="15">
      <c r="A162" s="97"/>
      <c r="B162" s="61"/>
      <c r="C162" s="98"/>
      <c r="D162" s="98"/>
      <c r="E162" s="98"/>
      <c r="F162" s="103"/>
      <c r="G162" s="98"/>
      <c r="H162" s="98"/>
      <c r="I162" s="98"/>
      <c r="J162" s="99"/>
    </row>
    <row r="163" spans="1:10" ht="23.25">
      <c r="A163" s="341" t="s">
        <v>46</v>
      </c>
      <c r="B163" s="342"/>
      <c r="C163" s="342"/>
      <c r="D163" s="342"/>
      <c r="E163" s="342"/>
      <c r="F163" s="342"/>
      <c r="G163" s="342"/>
      <c r="H163" s="342"/>
      <c r="I163" s="342"/>
      <c r="J163" s="343"/>
    </row>
    <row r="164" spans="1:10" ht="15">
      <c r="A164" s="103">
        <v>1</v>
      </c>
      <c r="B164" s="291"/>
      <c r="C164" s="103" t="s">
        <v>331</v>
      </c>
      <c r="D164" s="98"/>
      <c r="E164" s="98"/>
      <c r="F164" s="103">
        <v>150</v>
      </c>
      <c r="G164" s="98">
        <v>4.2</v>
      </c>
      <c r="H164" s="98">
        <v>5.25</v>
      </c>
      <c r="I164" s="98">
        <v>17.37</v>
      </c>
      <c r="J164" s="98">
        <v>51.03</v>
      </c>
    </row>
    <row r="165" spans="1:10" ht="15">
      <c r="A165" s="98"/>
      <c r="B165" s="98"/>
      <c r="C165" s="98" t="s">
        <v>331</v>
      </c>
      <c r="D165" s="98">
        <v>150</v>
      </c>
      <c r="E165" s="98">
        <v>150</v>
      </c>
      <c r="F165" s="103"/>
      <c r="G165" s="98"/>
      <c r="H165" s="98"/>
      <c r="I165" s="98"/>
      <c r="J165" s="98"/>
    </row>
    <row r="166" spans="1:10" ht="15">
      <c r="A166" s="98"/>
      <c r="B166" s="98"/>
      <c r="C166" s="98" t="s">
        <v>8</v>
      </c>
      <c r="D166" s="98">
        <v>5</v>
      </c>
      <c r="E166" s="98">
        <v>5</v>
      </c>
      <c r="F166" s="103"/>
      <c r="G166" s="98"/>
      <c r="H166" s="98"/>
      <c r="I166" s="98"/>
      <c r="J166" s="98"/>
    </row>
    <row r="167" spans="1:10" ht="15">
      <c r="A167" s="98"/>
      <c r="B167" s="98"/>
      <c r="C167" s="98"/>
      <c r="D167" s="98"/>
      <c r="E167" s="98"/>
      <c r="F167" s="103"/>
      <c r="G167" s="98"/>
      <c r="H167" s="98"/>
      <c r="I167" s="98"/>
      <c r="J167" s="98"/>
    </row>
    <row r="168" spans="1:10" ht="15">
      <c r="A168" s="103">
        <v>2</v>
      </c>
      <c r="B168" s="103">
        <v>5</v>
      </c>
      <c r="C168" s="103" t="s">
        <v>28</v>
      </c>
      <c r="D168" s="147">
        <v>20</v>
      </c>
      <c r="E168" s="147">
        <v>20</v>
      </c>
      <c r="F168" s="156">
        <v>20</v>
      </c>
      <c r="G168" s="147">
        <v>2.3</v>
      </c>
      <c r="H168" s="147">
        <v>0.9</v>
      </c>
      <c r="I168" s="147">
        <v>15.3</v>
      </c>
      <c r="J168" s="148">
        <v>78.6</v>
      </c>
    </row>
    <row r="169" spans="1:10" ht="15">
      <c r="A169" s="98"/>
      <c r="B169" s="98"/>
      <c r="C169" s="98"/>
      <c r="D169" s="98"/>
      <c r="E169" s="98"/>
      <c r="F169" s="103"/>
      <c r="G169" s="98"/>
      <c r="H169" s="98"/>
      <c r="I169" s="98"/>
      <c r="J169" s="98"/>
    </row>
    <row r="170" spans="1:10" ht="18.75">
      <c r="A170" s="121"/>
      <c r="B170" s="121"/>
      <c r="C170" s="122" t="s">
        <v>15</v>
      </c>
      <c r="D170" s="123"/>
      <c r="E170" s="123"/>
      <c r="F170" s="123"/>
      <c r="G170" s="123">
        <f>SUM(G164:G169)</f>
        <v>6.5</v>
      </c>
      <c r="H170" s="123">
        <f>SUM(H164:H169)</f>
        <v>6.15</v>
      </c>
      <c r="I170" s="123">
        <f>SUM(I164:I169)</f>
        <v>32.67</v>
      </c>
      <c r="J170" s="123">
        <f>SUM(J164:J169)</f>
        <v>129.63</v>
      </c>
    </row>
    <row r="171" spans="1:10" ht="15.75" thickBot="1">
      <c r="A171" s="124"/>
      <c r="B171" s="124"/>
      <c r="C171" s="124"/>
      <c r="D171" s="124"/>
      <c r="E171" s="124"/>
      <c r="F171" s="125"/>
      <c r="G171" s="124"/>
      <c r="H171" s="124"/>
      <c r="I171" s="124"/>
      <c r="J171" s="124"/>
    </row>
    <row r="172" spans="1:10" ht="16.5">
      <c r="A172" s="344" t="s">
        <v>49</v>
      </c>
      <c r="B172" s="345"/>
      <c r="C172" s="345"/>
      <c r="D172" s="345"/>
      <c r="E172" s="345"/>
      <c r="F172" s="345"/>
      <c r="G172" s="345"/>
      <c r="H172" s="345"/>
      <c r="I172" s="345"/>
      <c r="J172" s="346"/>
    </row>
    <row r="173" spans="1:10" ht="30">
      <c r="A173" s="103">
        <v>1</v>
      </c>
      <c r="B173" s="86" t="s">
        <v>104</v>
      </c>
      <c r="C173" s="103" t="s">
        <v>336</v>
      </c>
      <c r="D173" s="98"/>
      <c r="E173" s="98"/>
      <c r="F173" s="103">
        <v>150</v>
      </c>
      <c r="G173" s="98">
        <v>12.03</v>
      </c>
      <c r="H173" s="98">
        <v>6.96</v>
      </c>
      <c r="I173" s="98">
        <v>8.39</v>
      </c>
      <c r="J173" s="98">
        <v>144.39</v>
      </c>
    </row>
    <row r="174" spans="1:10" ht="15">
      <c r="A174" s="98"/>
      <c r="B174" s="61"/>
      <c r="C174" s="98" t="s">
        <v>307</v>
      </c>
      <c r="D174" s="98">
        <v>5</v>
      </c>
      <c r="E174" s="98">
        <v>5</v>
      </c>
      <c r="F174" s="103"/>
      <c r="G174" s="98"/>
      <c r="H174" s="98"/>
      <c r="I174" s="98"/>
      <c r="J174" s="98"/>
    </row>
    <row r="175" spans="1:10" ht="15">
      <c r="A175" s="98"/>
      <c r="B175" s="61"/>
      <c r="C175" s="98" t="s">
        <v>31</v>
      </c>
      <c r="D175" s="98">
        <v>30</v>
      </c>
      <c r="E175" s="98">
        <v>30</v>
      </c>
      <c r="F175" s="103"/>
      <c r="G175" s="98"/>
      <c r="H175" s="98"/>
      <c r="I175" s="98"/>
      <c r="J175" s="98"/>
    </row>
    <row r="176" spans="1:10" ht="15">
      <c r="A176" s="98"/>
      <c r="B176" s="61"/>
      <c r="C176" s="98" t="s">
        <v>81</v>
      </c>
      <c r="D176" s="98">
        <v>10</v>
      </c>
      <c r="E176" s="98">
        <v>10</v>
      </c>
      <c r="F176" s="103"/>
      <c r="G176" s="98"/>
      <c r="H176" s="98"/>
      <c r="I176" s="98"/>
      <c r="J176" s="98"/>
    </row>
    <row r="177" spans="1:10" ht="15">
      <c r="A177" s="98"/>
      <c r="B177" s="61"/>
      <c r="C177" s="98" t="s">
        <v>8</v>
      </c>
      <c r="D177" s="98">
        <v>10</v>
      </c>
      <c r="E177" s="98">
        <v>10</v>
      </c>
      <c r="F177" s="103"/>
      <c r="G177" s="98"/>
      <c r="H177" s="98"/>
      <c r="I177" s="98"/>
      <c r="J177" s="98"/>
    </row>
    <row r="178" spans="1:10" ht="15">
      <c r="A178" s="98"/>
      <c r="B178" s="61"/>
      <c r="C178" s="98" t="s">
        <v>55</v>
      </c>
      <c r="D178" s="61" t="s">
        <v>82</v>
      </c>
      <c r="E178" s="98"/>
      <c r="F178" s="103"/>
      <c r="G178" s="98"/>
      <c r="H178" s="98"/>
      <c r="I178" s="98"/>
      <c r="J178" s="98"/>
    </row>
    <row r="179" spans="1:10" ht="15">
      <c r="A179" s="98"/>
      <c r="B179" s="61"/>
      <c r="C179" s="98" t="s">
        <v>83</v>
      </c>
      <c r="D179" s="98">
        <v>100</v>
      </c>
      <c r="E179" s="98">
        <v>100</v>
      </c>
      <c r="F179" s="103"/>
      <c r="G179" s="98"/>
      <c r="H179" s="98"/>
      <c r="I179" s="98"/>
      <c r="J179" s="98"/>
    </row>
    <row r="180" spans="1:10" ht="15">
      <c r="A180" s="98"/>
      <c r="B180" s="61"/>
      <c r="C180" s="98" t="s">
        <v>9</v>
      </c>
      <c r="D180" s="98">
        <v>4</v>
      </c>
      <c r="E180" s="98">
        <v>4</v>
      </c>
      <c r="F180" s="103"/>
      <c r="G180" s="98"/>
      <c r="H180" s="98"/>
      <c r="I180" s="98"/>
      <c r="J180" s="98"/>
    </row>
    <row r="181" spans="1:10" ht="30.75" thickBot="1">
      <c r="A181" s="106"/>
      <c r="B181" s="66"/>
      <c r="C181" s="106" t="s">
        <v>84</v>
      </c>
      <c r="D181" s="106">
        <v>4</v>
      </c>
      <c r="E181" s="106">
        <v>4</v>
      </c>
      <c r="F181" s="107"/>
      <c r="G181" s="106"/>
      <c r="H181" s="106"/>
      <c r="I181" s="106"/>
      <c r="J181" s="106"/>
    </row>
    <row r="182" spans="1:10" ht="15.75" thickBot="1">
      <c r="A182" s="112"/>
      <c r="B182" s="71"/>
      <c r="C182" s="113"/>
      <c r="D182" s="113"/>
      <c r="E182" s="113"/>
      <c r="F182" s="114"/>
      <c r="G182" s="113"/>
      <c r="H182" s="113"/>
      <c r="I182" s="113"/>
      <c r="J182" s="115"/>
    </row>
    <row r="183" spans="1:10" ht="30">
      <c r="A183" s="110">
        <v>2</v>
      </c>
      <c r="B183" s="50" t="s">
        <v>85</v>
      </c>
      <c r="C183" s="110" t="s">
        <v>86</v>
      </c>
      <c r="D183" s="109"/>
      <c r="E183" s="109"/>
      <c r="F183" s="110">
        <v>30</v>
      </c>
      <c r="G183" s="109">
        <v>0.2</v>
      </c>
      <c r="H183" s="109"/>
      <c r="I183" s="109">
        <v>2.5</v>
      </c>
      <c r="J183" s="109">
        <v>24.3</v>
      </c>
    </row>
    <row r="184" spans="1:10" ht="15.75" thickBot="1">
      <c r="A184" s="106"/>
      <c r="B184" s="66"/>
      <c r="C184" s="106" t="s">
        <v>87</v>
      </c>
      <c r="D184" s="106">
        <v>12</v>
      </c>
      <c r="E184" s="106">
        <v>12</v>
      </c>
      <c r="F184" s="107"/>
      <c r="G184" s="106"/>
      <c r="H184" s="106"/>
      <c r="I184" s="106"/>
      <c r="J184" s="106"/>
    </row>
    <row r="185" spans="1:10" ht="15.75" thickBot="1">
      <c r="A185" s="112"/>
      <c r="B185" s="71"/>
      <c r="C185" s="113"/>
      <c r="D185" s="113"/>
      <c r="E185" s="113"/>
      <c r="F185" s="114"/>
      <c r="G185" s="113"/>
      <c r="H185" s="113"/>
      <c r="I185" s="113"/>
      <c r="J185" s="115"/>
    </row>
    <row r="186" spans="1:10" ht="30">
      <c r="A186" s="110">
        <v>3</v>
      </c>
      <c r="B186" s="50" t="s">
        <v>296</v>
      </c>
      <c r="C186" s="110" t="s">
        <v>88</v>
      </c>
      <c r="D186" s="147"/>
      <c r="E186" s="147"/>
      <c r="F186" s="156">
        <v>150</v>
      </c>
      <c r="G186" s="147">
        <v>1.17</v>
      </c>
      <c r="H186" s="147">
        <v>1.22</v>
      </c>
      <c r="I186" s="147">
        <v>6.64</v>
      </c>
      <c r="J186" s="148">
        <v>42.17</v>
      </c>
    </row>
    <row r="187" spans="1:10" ht="15">
      <c r="A187" s="98"/>
      <c r="B187" s="61"/>
      <c r="C187" s="98" t="s">
        <v>89</v>
      </c>
      <c r="D187" s="130">
        <v>0.5</v>
      </c>
      <c r="E187" s="130">
        <v>0.5</v>
      </c>
      <c r="F187" s="131"/>
      <c r="G187" s="130"/>
      <c r="H187" s="130"/>
      <c r="I187" s="130"/>
      <c r="J187" s="137"/>
    </row>
    <row r="188" spans="1:10" ht="15">
      <c r="A188" s="98"/>
      <c r="B188" s="61"/>
      <c r="C188" s="98" t="s">
        <v>31</v>
      </c>
      <c r="D188" s="130">
        <v>150</v>
      </c>
      <c r="E188" s="130">
        <v>150</v>
      </c>
      <c r="F188" s="131"/>
      <c r="G188" s="130"/>
      <c r="H188" s="130"/>
      <c r="I188" s="130"/>
      <c r="J188" s="137"/>
    </row>
    <row r="189" spans="1:10" ht="15.75" thickBot="1">
      <c r="A189" s="106"/>
      <c r="B189" s="66"/>
      <c r="C189" s="106" t="s">
        <v>8</v>
      </c>
      <c r="D189" s="143">
        <v>10</v>
      </c>
      <c r="E189" s="143">
        <v>10</v>
      </c>
      <c r="F189" s="163"/>
      <c r="G189" s="143"/>
      <c r="H189" s="143"/>
      <c r="I189" s="143"/>
      <c r="J189" s="145"/>
    </row>
    <row r="190" spans="1:10" ht="15.75" thickBot="1">
      <c r="A190" s="112"/>
      <c r="B190" s="71"/>
      <c r="C190" s="113"/>
      <c r="D190" s="113"/>
      <c r="E190" s="113"/>
      <c r="F190" s="114"/>
      <c r="G190" s="113"/>
      <c r="H190" s="113"/>
      <c r="I190" s="113"/>
      <c r="J190" s="115"/>
    </row>
    <row r="191" spans="1:10" ht="15.75" thickBot="1">
      <c r="A191" s="126">
        <v>4</v>
      </c>
      <c r="B191" s="76" t="s">
        <v>330</v>
      </c>
      <c r="C191" s="126" t="s">
        <v>28</v>
      </c>
      <c r="D191" s="147">
        <v>20</v>
      </c>
      <c r="E191" s="147">
        <v>20</v>
      </c>
      <c r="F191" s="156">
        <v>20</v>
      </c>
      <c r="G191" s="147">
        <v>2.3</v>
      </c>
      <c r="H191" s="147">
        <v>0.9</v>
      </c>
      <c r="I191" s="147">
        <v>15.3</v>
      </c>
      <c r="J191" s="148">
        <v>78.6</v>
      </c>
    </row>
    <row r="192" spans="1:10" ht="15.75" thickBot="1">
      <c r="A192" s="112"/>
      <c r="B192" s="71"/>
      <c r="C192" s="113"/>
      <c r="D192" s="113"/>
      <c r="E192" s="113"/>
      <c r="F192" s="114"/>
      <c r="G192" s="113"/>
      <c r="H192" s="113"/>
      <c r="I192" s="113"/>
      <c r="J192" s="115"/>
    </row>
    <row r="193" spans="1:10" ht="15">
      <c r="A193" s="93">
        <v>5</v>
      </c>
      <c r="B193" s="58" t="s">
        <v>334</v>
      </c>
      <c r="C193" s="296" t="s">
        <v>90</v>
      </c>
      <c r="D193" s="95">
        <v>30</v>
      </c>
      <c r="E193" s="95">
        <v>30</v>
      </c>
      <c r="F193" s="94">
        <v>30</v>
      </c>
      <c r="G193" s="95">
        <v>1.2</v>
      </c>
      <c r="H193" s="95">
        <v>8.8</v>
      </c>
      <c r="I193" s="95">
        <v>18.6</v>
      </c>
      <c r="J193" s="96">
        <v>157.5</v>
      </c>
    </row>
    <row r="194" spans="1:10" ht="15">
      <c r="A194" s="97">
        <v>6</v>
      </c>
      <c r="B194" s="61"/>
      <c r="C194" s="98" t="s">
        <v>43</v>
      </c>
      <c r="D194" s="98">
        <v>55</v>
      </c>
      <c r="E194" s="98">
        <v>55</v>
      </c>
      <c r="F194" s="103">
        <v>55</v>
      </c>
      <c r="G194" s="98"/>
      <c r="H194" s="98"/>
      <c r="I194" s="98"/>
      <c r="J194" s="99"/>
    </row>
    <row r="195" spans="1:10" ht="18.75">
      <c r="A195" s="118"/>
      <c r="B195" s="88"/>
      <c r="C195" s="119" t="s">
        <v>15</v>
      </c>
      <c r="D195" s="119"/>
      <c r="E195" s="119"/>
      <c r="F195" s="119"/>
      <c r="G195" s="119">
        <f>SUM(G173:G194)</f>
        <v>16.9</v>
      </c>
      <c r="H195" s="119">
        <f>SUM(H173:H194)</f>
        <v>17.880000000000003</v>
      </c>
      <c r="I195" s="119">
        <f>SUM(I173:I194)</f>
        <v>51.43</v>
      </c>
      <c r="J195" s="120">
        <f>SUM(J173:J194)</f>
        <v>446.96000000000004</v>
      </c>
    </row>
    <row r="196" spans="1:10" ht="15.75" thickBot="1">
      <c r="A196" s="100"/>
      <c r="B196" s="80"/>
      <c r="C196" s="101"/>
      <c r="D196" s="101"/>
      <c r="E196" s="101"/>
      <c r="F196" s="104"/>
      <c r="G196" s="101"/>
      <c r="H196" s="101"/>
      <c r="I196" s="101"/>
      <c r="J196" s="102"/>
    </row>
    <row r="197" spans="1:10" ht="18.75">
      <c r="A197" s="128"/>
      <c r="B197" s="129"/>
      <c r="C197" s="128" t="s">
        <v>59</v>
      </c>
      <c r="D197" s="128"/>
      <c r="E197" s="128"/>
      <c r="F197" s="128"/>
      <c r="G197" s="128">
        <f>G121+G161+G170+G195</f>
        <v>54.54</v>
      </c>
      <c r="H197" s="128">
        <f>H121+H161+H170+H195</f>
        <v>57.67</v>
      </c>
      <c r="I197" s="128">
        <f>I121+I161+I170+I195</f>
        <v>192.05</v>
      </c>
      <c r="J197" s="128">
        <f>J121+J161+J170+J195</f>
        <v>1449.8899999999999</v>
      </c>
    </row>
  </sheetData>
  <sheetProtection/>
  <mergeCells count="30">
    <mergeCell ref="G2:G3"/>
    <mergeCell ref="A163:J163"/>
    <mergeCell ref="A172:J172"/>
    <mergeCell ref="G102:G103"/>
    <mergeCell ref="H102:H103"/>
    <mergeCell ref="I102:I103"/>
    <mergeCell ref="J102:J103"/>
    <mergeCell ref="A104:J104"/>
    <mergeCell ref="A123:J123"/>
    <mergeCell ref="A102:A103"/>
    <mergeCell ref="A101:J101"/>
    <mergeCell ref="A4:J4"/>
    <mergeCell ref="A23:J23"/>
    <mergeCell ref="A63:J63"/>
    <mergeCell ref="A72:J72"/>
    <mergeCell ref="C102:C103"/>
    <mergeCell ref="D102:D103"/>
    <mergeCell ref="E102:E103"/>
    <mergeCell ref="F102:F103"/>
    <mergeCell ref="B102:B103"/>
    <mergeCell ref="A1:J1"/>
    <mergeCell ref="A2:A3"/>
    <mergeCell ref="B2:B3"/>
    <mergeCell ref="C2:C3"/>
    <mergeCell ref="D2:D3"/>
    <mergeCell ref="E2:E3"/>
    <mergeCell ref="H2:H3"/>
    <mergeCell ref="I2:I3"/>
    <mergeCell ref="J2:J3"/>
    <mergeCell ref="F2:F3"/>
  </mergeCells>
  <printOptions/>
  <pageMargins left="0.7086614173228347" right="0.7086614173228347" top="0.7480314960629921" bottom="0.7480314960629921" header="0.31496062992125984" footer="0.31496062992125984"/>
  <pageSetup fitToHeight="6" fitToWidth="1" orientation="portrait" paperSize="9" scale="67" r:id="rId1"/>
  <ignoredErrors>
    <ignoredError sqref="B5 B12 B47 B54 B83" twoDigitTextYear="1"/>
    <ignoredError sqref="F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5"/>
  <sheetViews>
    <sheetView zoomScale="69" zoomScaleNormal="69" zoomScalePageLayoutView="0" workbookViewId="0" topLeftCell="A151">
      <selection activeCell="E140" sqref="E140"/>
    </sheetView>
  </sheetViews>
  <sheetFormatPr defaultColWidth="9.140625" defaultRowHeight="15"/>
  <cols>
    <col min="3" max="3" width="20.421875" style="0" customWidth="1"/>
    <col min="7" max="8" width="14.28125" style="0" customWidth="1"/>
    <col min="9" max="9" width="14.57421875" style="0" customWidth="1"/>
    <col min="10" max="10" width="14.421875" style="0" customWidth="1"/>
  </cols>
  <sheetData>
    <row r="1" spans="1:10" ht="24" thickBot="1">
      <c r="A1" s="313" t="s">
        <v>275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5">
      <c r="A2" s="315" t="s">
        <v>0</v>
      </c>
      <c r="B2" s="332" t="s">
        <v>1</v>
      </c>
      <c r="C2" s="323" t="s">
        <v>2</v>
      </c>
      <c r="D2" s="315" t="s">
        <v>18</v>
      </c>
      <c r="E2" s="315" t="s">
        <v>19</v>
      </c>
      <c r="F2" s="315" t="s">
        <v>3</v>
      </c>
      <c r="G2" s="315" t="s">
        <v>4</v>
      </c>
      <c r="H2" s="315" t="s">
        <v>5</v>
      </c>
      <c r="I2" s="315" t="s">
        <v>260</v>
      </c>
      <c r="J2" s="315" t="s">
        <v>20</v>
      </c>
    </row>
    <row r="3" spans="1:10" ht="50.25" customHeight="1" thickBot="1">
      <c r="A3" s="331"/>
      <c r="B3" s="333"/>
      <c r="C3" s="334"/>
      <c r="D3" s="331"/>
      <c r="E3" s="331"/>
      <c r="F3" s="331"/>
      <c r="G3" s="331"/>
      <c r="H3" s="331"/>
      <c r="I3" s="331"/>
      <c r="J3" s="331"/>
    </row>
    <row r="4" spans="1:10" ht="24" thickBot="1">
      <c r="A4" s="335" t="s">
        <v>6</v>
      </c>
      <c r="B4" s="336"/>
      <c r="C4" s="336"/>
      <c r="D4" s="336"/>
      <c r="E4" s="336"/>
      <c r="F4" s="336"/>
      <c r="G4" s="336"/>
      <c r="H4" s="336"/>
      <c r="I4" s="336"/>
      <c r="J4" s="337"/>
    </row>
    <row r="5" spans="1:10" ht="30">
      <c r="A5" s="132">
        <v>1</v>
      </c>
      <c r="B5" s="58" t="s">
        <v>327</v>
      </c>
      <c r="C5" s="133" t="s">
        <v>92</v>
      </c>
      <c r="D5" s="134"/>
      <c r="E5" s="134"/>
      <c r="F5" s="58" t="s">
        <v>62</v>
      </c>
      <c r="G5" s="134">
        <v>3.49</v>
      </c>
      <c r="H5" s="134">
        <v>5.21</v>
      </c>
      <c r="I5" s="134">
        <v>9.6</v>
      </c>
      <c r="J5" s="135">
        <v>110.85</v>
      </c>
    </row>
    <row r="6" spans="1:10" ht="15">
      <c r="A6" s="136"/>
      <c r="B6" s="61"/>
      <c r="C6" s="130" t="s">
        <v>7</v>
      </c>
      <c r="D6" s="130">
        <v>25</v>
      </c>
      <c r="E6" s="130">
        <v>25</v>
      </c>
      <c r="F6" s="86"/>
      <c r="G6" s="130"/>
      <c r="H6" s="130"/>
      <c r="I6" s="130"/>
      <c r="J6" s="137"/>
    </row>
    <row r="7" spans="1:10" ht="15">
      <c r="A7" s="136"/>
      <c r="B7" s="61"/>
      <c r="C7" s="130" t="s">
        <v>31</v>
      </c>
      <c r="D7" s="130">
        <v>180</v>
      </c>
      <c r="E7" s="130">
        <v>180</v>
      </c>
      <c r="F7" s="86"/>
      <c r="G7" s="130"/>
      <c r="H7" s="130"/>
      <c r="I7" s="130"/>
      <c r="J7" s="137"/>
    </row>
    <row r="8" spans="1:10" ht="15">
      <c r="A8" s="136"/>
      <c r="B8" s="61"/>
      <c r="C8" s="130" t="s">
        <v>9</v>
      </c>
      <c r="D8" s="130">
        <v>5</v>
      </c>
      <c r="E8" s="130">
        <v>5</v>
      </c>
      <c r="F8" s="86"/>
      <c r="G8" s="130"/>
      <c r="H8" s="130"/>
      <c r="I8" s="130"/>
      <c r="J8" s="137"/>
    </row>
    <row r="9" spans="1:10" ht="15.75" thickBot="1">
      <c r="A9" s="142"/>
      <c r="B9" s="66"/>
      <c r="C9" s="143" t="s">
        <v>8</v>
      </c>
      <c r="D9" s="143">
        <v>3</v>
      </c>
      <c r="E9" s="143">
        <v>3</v>
      </c>
      <c r="F9" s="144"/>
      <c r="G9" s="143"/>
      <c r="H9" s="143"/>
      <c r="I9" s="143"/>
      <c r="J9" s="145"/>
    </row>
    <row r="10" spans="1:10" ht="15.75" thickBot="1">
      <c r="A10" s="151"/>
      <c r="B10" s="71"/>
      <c r="C10" s="152"/>
      <c r="D10" s="152"/>
      <c r="E10" s="152"/>
      <c r="F10" s="153"/>
      <c r="G10" s="152"/>
      <c r="H10" s="152"/>
      <c r="I10" s="152"/>
      <c r="J10" s="154"/>
    </row>
    <row r="11" spans="1:10" ht="15.75" thickBot="1">
      <c r="A11" s="151"/>
      <c r="B11" s="71"/>
      <c r="C11" s="152"/>
      <c r="D11" s="152"/>
      <c r="E11" s="152"/>
      <c r="F11" s="153"/>
      <c r="G11" s="152"/>
      <c r="H11" s="152"/>
      <c r="I11" s="152"/>
      <c r="J11" s="154"/>
    </row>
    <row r="12" spans="1:10" ht="30">
      <c r="A12" s="155">
        <v>3</v>
      </c>
      <c r="B12" s="50" t="s">
        <v>295</v>
      </c>
      <c r="C12" s="156" t="s">
        <v>56</v>
      </c>
      <c r="D12" s="147"/>
      <c r="E12" s="147"/>
      <c r="F12" s="50" t="s">
        <v>94</v>
      </c>
      <c r="G12" s="147">
        <v>3.1</v>
      </c>
      <c r="H12" s="147">
        <v>3.2</v>
      </c>
      <c r="I12" s="147">
        <v>11.18</v>
      </c>
      <c r="J12" s="148">
        <v>85.92</v>
      </c>
    </row>
    <row r="13" spans="1:10" ht="15">
      <c r="A13" s="136"/>
      <c r="B13" s="61"/>
      <c r="C13" s="130" t="s">
        <v>31</v>
      </c>
      <c r="D13" s="130">
        <v>180</v>
      </c>
      <c r="E13" s="130">
        <v>180</v>
      </c>
      <c r="F13" s="86"/>
      <c r="G13" s="130"/>
      <c r="H13" s="130"/>
      <c r="I13" s="130"/>
      <c r="J13" s="137"/>
    </row>
    <row r="14" spans="1:10" ht="15">
      <c r="A14" s="136"/>
      <c r="B14" s="61"/>
      <c r="C14" s="130" t="s">
        <v>58</v>
      </c>
      <c r="D14" s="130">
        <v>1.2</v>
      </c>
      <c r="E14" s="130">
        <v>1.2</v>
      </c>
      <c r="F14" s="86"/>
      <c r="G14" s="130"/>
      <c r="H14" s="130"/>
      <c r="I14" s="130"/>
      <c r="J14" s="137"/>
    </row>
    <row r="15" spans="1:10" ht="15.75" thickBot="1">
      <c r="A15" s="142"/>
      <c r="B15" s="66"/>
      <c r="C15" s="143" t="s">
        <v>8</v>
      </c>
      <c r="D15" s="143">
        <v>12</v>
      </c>
      <c r="E15" s="143">
        <v>12</v>
      </c>
      <c r="F15" s="144"/>
      <c r="G15" s="143"/>
      <c r="H15" s="143"/>
      <c r="I15" s="143"/>
      <c r="J15" s="145"/>
    </row>
    <row r="16" spans="1:10" ht="15.75" thickBot="1">
      <c r="A16" s="151"/>
      <c r="B16" s="71"/>
      <c r="C16" s="152"/>
      <c r="D16" s="152"/>
      <c r="E16" s="152"/>
      <c r="F16" s="153"/>
      <c r="G16" s="152"/>
      <c r="H16" s="152"/>
      <c r="I16" s="152"/>
      <c r="J16" s="154"/>
    </row>
    <row r="17" spans="1:10" ht="30">
      <c r="A17" s="132">
        <v>4</v>
      </c>
      <c r="B17" s="58" t="s">
        <v>337</v>
      </c>
      <c r="C17" s="299" t="s">
        <v>143</v>
      </c>
      <c r="D17" s="134"/>
      <c r="E17" s="134"/>
      <c r="F17" s="58" t="s">
        <v>378</v>
      </c>
      <c r="G17" s="134">
        <v>4.6</v>
      </c>
      <c r="H17" s="134">
        <v>8.01</v>
      </c>
      <c r="I17" s="134">
        <v>23.9</v>
      </c>
      <c r="J17" s="135">
        <v>201.1</v>
      </c>
    </row>
    <row r="18" spans="1:10" ht="15">
      <c r="A18" s="136"/>
      <c r="B18" s="61"/>
      <c r="C18" s="130" t="s">
        <v>28</v>
      </c>
      <c r="D18" s="130">
        <v>30</v>
      </c>
      <c r="E18" s="130">
        <v>30</v>
      </c>
      <c r="F18" s="86"/>
      <c r="G18" s="130"/>
      <c r="H18" s="130"/>
      <c r="I18" s="130"/>
      <c r="J18" s="137"/>
    </row>
    <row r="19" spans="1:10" ht="15">
      <c r="A19" s="136"/>
      <c r="B19" s="61"/>
      <c r="C19" s="130" t="s">
        <v>9</v>
      </c>
      <c r="D19" s="130">
        <v>9</v>
      </c>
      <c r="E19" s="130">
        <v>9</v>
      </c>
      <c r="F19" s="86"/>
      <c r="G19" s="130"/>
      <c r="H19" s="130"/>
      <c r="I19" s="130"/>
      <c r="J19" s="137"/>
    </row>
    <row r="20" spans="1:10" ht="15">
      <c r="A20" s="136"/>
      <c r="B20" s="61"/>
      <c r="C20" s="130" t="s">
        <v>230</v>
      </c>
      <c r="D20" s="130">
        <v>10</v>
      </c>
      <c r="E20" s="130">
        <v>10</v>
      </c>
      <c r="F20" s="86"/>
      <c r="G20" s="130"/>
      <c r="H20" s="130"/>
      <c r="I20" s="130"/>
      <c r="J20" s="137"/>
    </row>
    <row r="21" spans="1:10" ht="18.75">
      <c r="A21" s="161"/>
      <c r="B21" s="88"/>
      <c r="C21" s="122" t="s">
        <v>15</v>
      </c>
      <c r="D21" s="122"/>
      <c r="E21" s="122"/>
      <c r="F21" s="88"/>
      <c r="G21" s="122">
        <f>SUM(G5:G20)</f>
        <v>11.19</v>
      </c>
      <c r="H21" s="122">
        <f>SUM(H5:H20)</f>
        <v>16.42</v>
      </c>
      <c r="I21" s="122">
        <f>SUM(I5:I20)</f>
        <v>44.68</v>
      </c>
      <c r="J21" s="162">
        <f>SUM(J5:J20)</f>
        <v>397.87</v>
      </c>
    </row>
    <row r="22" spans="1:10" ht="15.75" thickBot="1">
      <c r="A22" s="138"/>
      <c r="B22" s="80"/>
      <c r="C22" s="139"/>
      <c r="D22" s="139"/>
      <c r="E22" s="139"/>
      <c r="F22" s="140"/>
      <c r="G22" s="139"/>
      <c r="H22" s="139"/>
      <c r="I22" s="139"/>
      <c r="J22" s="141"/>
    </row>
    <row r="23" spans="1:10" ht="24.75" customHeight="1" thickBot="1">
      <c r="A23" s="347" t="s">
        <v>69</v>
      </c>
      <c r="B23" s="348"/>
      <c r="C23" s="348"/>
      <c r="D23" s="348"/>
      <c r="E23" s="348"/>
      <c r="F23" s="348"/>
      <c r="G23" s="348"/>
      <c r="H23" s="348"/>
      <c r="I23" s="348"/>
      <c r="J23" s="349"/>
    </row>
    <row r="24" spans="1:10" ht="60">
      <c r="A24" s="132">
        <v>1</v>
      </c>
      <c r="B24" s="58" t="s">
        <v>338</v>
      </c>
      <c r="C24" s="133" t="s">
        <v>95</v>
      </c>
      <c r="D24" s="134"/>
      <c r="E24" s="134"/>
      <c r="F24" s="58" t="s">
        <v>96</v>
      </c>
      <c r="G24" s="134">
        <v>0.9</v>
      </c>
      <c r="H24" s="134">
        <v>0.54</v>
      </c>
      <c r="I24" s="134">
        <v>2.9</v>
      </c>
      <c r="J24" s="135">
        <v>54.03</v>
      </c>
    </row>
    <row r="25" spans="1:10" ht="15">
      <c r="A25" s="136"/>
      <c r="B25" s="61"/>
      <c r="C25" s="130" t="s">
        <v>40</v>
      </c>
      <c r="D25" s="130">
        <v>65</v>
      </c>
      <c r="E25" s="130">
        <v>49</v>
      </c>
      <c r="F25" s="86"/>
      <c r="G25" s="130"/>
      <c r="H25" s="130"/>
      <c r="I25" s="130"/>
      <c r="J25" s="137"/>
    </row>
    <row r="26" spans="1:10" ht="15">
      <c r="A26" s="136"/>
      <c r="B26" s="61"/>
      <c r="C26" s="130" t="s">
        <v>11</v>
      </c>
      <c r="D26" s="130">
        <v>12</v>
      </c>
      <c r="E26" s="130">
        <v>9</v>
      </c>
      <c r="F26" s="86"/>
      <c r="G26" s="130"/>
      <c r="H26" s="130"/>
      <c r="I26" s="130"/>
      <c r="J26" s="137"/>
    </row>
    <row r="27" spans="1:10" ht="15.75" thickBot="1">
      <c r="A27" s="142"/>
      <c r="B27" s="66"/>
      <c r="C27" s="143" t="s">
        <v>12</v>
      </c>
      <c r="D27" s="143">
        <v>2</v>
      </c>
      <c r="E27" s="143">
        <v>2</v>
      </c>
      <c r="F27" s="144"/>
      <c r="G27" s="143"/>
      <c r="H27" s="143"/>
      <c r="I27" s="143"/>
      <c r="J27" s="145"/>
    </row>
    <row r="28" spans="1:10" ht="15.75" thickBot="1">
      <c r="A28" s="151"/>
      <c r="B28" s="71"/>
      <c r="C28" s="152"/>
      <c r="D28" s="152"/>
      <c r="E28" s="152"/>
      <c r="F28" s="153"/>
      <c r="G28" s="152"/>
      <c r="H28" s="152"/>
      <c r="I28" s="152"/>
      <c r="J28" s="154"/>
    </row>
    <row r="29" spans="1:10" ht="30">
      <c r="A29" s="155">
        <v>2</v>
      </c>
      <c r="B29" s="50" t="s">
        <v>97</v>
      </c>
      <c r="C29" s="156" t="s">
        <v>98</v>
      </c>
      <c r="D29" s="147"/>
      <c r="E29" s="147"/>
      <c r="F29" s="50" t="s">
        <v>62</v>
      </c>
      <c r="G29" s="147">
        <v>2.86</v>
      </c>
      <c r="H29" s="147">
        <v>0.24</v>
      </c>
      <c r="I29" s="147">
        <v>8.06</v>
      </c>
      <c r="J29" s="148">
        <v>45.84</v>
      </c>
    </row>
    <row r="30" spans="1:10" ht="15">
      <c r="A30" s="136"/>
      <c r="B30" s="61"/>
      <c r="C30" s="130" t="s">
        <v>27</v>
      </c>
      <c r="D30" s="130">
        <v>15</v>
      </c>
      <c r="E30" s="130">
        <v>8</v>
      </c>
      <c r="F30" s="86"/>
      <c r="G30" s="130"/>
      <c r="H30" s="130"/>
      <c r="I30" s="130"/>
      <c r="J30" s="137"/>
    </row>
    <row r="31" spans="1:10" ht="15">
      <c r="A31" s="136"/>
      <c r="B31" s="61"/>
      <c r="C31" s="130" t="s">
        <v>99</v>
      </c>
      <c r="D31" s="130">
        <v>35</v>
      </c>
      <c r="E31" s="130">
        <v>35</v>
      </c>
      <c r="F31" s="86"/>
      <c r="G31" s="130"/>
      <c r="H31" s="130"/>
      <c r="I31" s="130"/>
      <c r="J31" s="137"/>
    </row>
    <row r="32" spans="1:10" ht="15">
      <c r="A32" s="136"/>
      <c r="B32" s="61"/>
      <c r="C32" s="130" t="s">
        <v>34</v>
      </c>
      <c r="D32" s="130">
        <v>100</v>
      </c>
      <c r="E32" s="130">
        <v>60</v>
      </c>
      <c r="F32" s="86"/>
      <c r="G32" s="130"/>
      <c r="H32" s="130"/>
      <c r="I32" s="130"/>
      <c r="J32" s="137"/>
    </row>
    <row r="33" spans="1:10" ht="15">
      <c r="A33" s="136"/>
      <c r="B33" s="61"/>
      <c r="C33" s="130" t="s">
        <v>11</v>
      </c>
      <c r="D33" s="130">
        <v>20</v>
      </c>
      <c r="E33" s="130">
        <v>16</v>
      </c>
      <c r="F33" s="86"/>
      <c r="G33" s="130"/>
      <c r="H33" s="130"/>
      <c r="I33" s="130"/>
      <c r="J33" s="137"/>
    </row>
    <row r="34" spans="1:10" ht="15">
      <c r="A34" s="136"/>
      <c r="B34" s="61"/>
      <c r="C34" s="130" t="s">
        <v>25</v>
      </c>
      <c r="D34" s="130">
        <v>15</v>
      </c>
      <c r="E34" s="130">
        <v>12</v>
      </c>
      <c r="F34" s="86"/>
      <c r="G34" s="130"/>
      <c r="H34" s="130"/>
      <c r="I34" s="130"/>
      <c r="J34" s="137"/>
    </row>
    <row r="35" spans="1:10" ht="15">
      <c r="A35" s="136"/>
      <c r="B35" s="61"/>
      <c r="C35" s="130" t="s">
        <v>35</v>
      </c>
      <c r="D35" s="130">
        <v>7</v>
      </c>
      <c r="E35" s="130">
        <v>7</v>
      </c>
      <c r="F35" s="86"/>
      <c r="G35" s="130"/>
      <c r="H35" s="130"/>
      <c r="I35" s="130"/>
      <c r="J35" s="137"/>
    </row>
    <row r="36" spans="1:10" ht="15">
      <c r="A36" s="136"/>
      <c r="B36" s="61"/>
      <c r="C36" s="130" t="s">
        <v>9</v>
      </c>
      <c r="D36" s="130">
        <v>3</v>
      </c>
      <c r="E36" s="130">
        <v>3</v>
      </c>
      <c r="F36" s="86"/>
      <c r="G36" s="130"/>
      <c r="H36" s="130"/>
      <c r="I36" s="130"/>
      <c r="J36" s="137"/>
    </row>
    <row r="37" spans="1:10" ht="15.75" thickBot="1">
      <c r="A37" s="142"/>
      <c r="B37" s="66"/>
      <c r="C37" s="143" t="s">
        <v>12</v>
      </c>
      <c r="D37" s="143">
        <v>2</v>
      </c>
      <c r="E37" s="143">
        <v>2</v>
      </c>
      <c r="F37" s="144"/>
      <c r="G37" s="143"/>
      <c r="H37" s="143"/>
      <c r="I37" s="143"/>
      <c r="J37" s="145"/>
    </row>
    <row r="38" spans="1:10" ht="15.75" thickBot="1">
      <c r="A38" s="151"/>
      <c r="B38" s="71"/>
      <c r="C38" s="152"/>
      <c r="D38" s="152"/>
      <c r="E38" s="152"/>
      <c r="F38" s="153"/>
      <c r="G38" s="152"/>
      <c r="H38" s="152"/>
      <c r="I38" s="152"/>
      <c r="J38" s="154"/>
    </row>
    <row r="39" spans="1:10" ht="15">
      <c r="A39" s="155">
        <v>3</v>
      </c>
      <c r="B39" s="50" t="s">
        <v>100</v>
      </c>
      <c r="C39" s="156" t="s">
        <v>101</v>
      </c>
      <c r="D39" s="147"/>
      <c r="E39" s="147"/>
      <c r="F39" s="50" t="s">
        <v>102</v>
      </c>
      <c r="G39" s="147">
        <v>2.17</v>
      </c>
      <c r="H39" s="147">
        <v>3.12</v>
      </c>
      <c r="I39" s="147">
        <v>7.78</v>
      </c>
      <c r="J39" s="148">
        <v>67.88</v>
      </c>
    </row>
    <row r="40" spans="1:10" ht="15">
      <c r="A40" s="136"/>
      <c r="B40" s="61"/>
      <c r="C40" s="130" t="s">
        <v>34</v>
      </c>
      <c r="D40" s="130">
        <v>210</v>
      </c>
      <c r="E40" s="130">
        <v>150</v>
      </c>
      <c r="F40" s="86"/>
      <c r="G40" s="130"/>
      <c r="H40" s="130"/>
      <c r="I40" s="130"/>
      <c r="J40" s="137"/>
    </row>
    <row r="41" spans="1:10" ht="15">
      <c r="A41" s="136"/>
      <c r="B41" s="61"/>
      <c r="C41" s="130" t="s">
        <v>31</v>
      </c>
      <c r="D41" s="130">
        <v>50</v>
      </c>
      <c r="E41" s="130">
        <v>50</v>
      </c>
      <c r="F41" s="86"/>
      <c r="G41" s="130"/>
      <c r="H41" s="130"/>
      <c r="I41" s="130"/>
      <c r="J41" s="137"/>
    </row>
    <row r="42" spans="1:10" ht="15.75" thickBot="1">
      <c r="A42" s="142"/>
      <c r="B42" s="66"/>
      <c r="C42" s="143" t="s">
        <v>9</v>
      </c>
      <c r="D42" s="143">
        <v>4</v>
      </c>
      <c r="E42" s="143">
        <v>4</v>
      </c>
      <c r="F42" s="144"/>
      <c r="G42" s="143"/>
      <c r="H42" s="143"/>
      <c r="I42" s="143"/>
      <c r="J42" s="145"/>
    </row>
    <row r="43" spans="1:10" ht="15.75" thickBot="1">
      <c r="A43" s="151"/>
      <c r="B43" s="71"/>
      <c r="C43" s="152"/>
      <c r="D43" s="152"/>
      <c r="E43" s="152"/>
      <c r="F43" s="153"/>
      <c r="G43" s="152"/>
      <c r="H43" s="152"/>
      <c r="I43" s="152"/>
      <c r="J43" s="154"/>
    </row>
    <row r="44" spans="1:10" ht="15.75" thickBot="1">
      <c r="A44" s="167">
        <v>4</v>
      </c>
      <c r="B44" s="168"/>
      <c r="C44" s="300" t="s">
        <v>103</v>
      </c>
      <c r="D44" s="166"/>
      <c r="E44" s="147"/>
      <c r="F44" s="50" t="s">
        <v>104</v>
      </c>
      <c r="G44" s="147">
        <v>9.1</v>
      </c>
      <c r="H44" s="147">
        <v>9.9</v>
      </c>
      <c r="I44" s="147">
        <v>6.4</v>
      </c>
      <c r="J44" s="148">
        <v>151.84</v>
      </c>
    </row>
    <row r="45" spans="1:10" ht="15">
      <c r="A45" s="146"/>
      <c r="B45" s="84"/>
      <c r="C45" s="147" t="s">
        <v>27</v>
      </c>
      <c r="D45" s="130">
        <v>70</v>
      </c>
      <c r="E45" s="130">
        <v>64</v>
      </c>
      <c r="F45" s="86"/>
      <c r="G45" s="130"/>
      <c r="H45" s="130"/>
      <c r="I45" s="130"/>
      <c r="J45" s="137"/>
    </row>
    <row r="46" spans="1:10" ht="15">
      <c r="A46" s="136"/>
      <c r="B46" s="61"/>
      <c r="C46" s="130" t="s">
        <v>25</v>
      </c>
      <c r="D46" s="130">
        <v>15</v>
      </c>
      <c r="E46" s="130">
        <v>12</v>
      </c>
      <c r="F46" s="86"/>
      <c r="G46" s="130"/>
      <c r="H46" s="130"/>
      <c r="I46" s="130"/>
      <c r="J46" s="137"/>
    </row>
    <row r="47" spans="1:10" ht="15">
      <c r="A47" s="136"/>
      <c r="B47" s="61"/>
      <c r="C47" s="130" t="s">
        <v>55</v>
      </c>
      <c r="D47" s="61" t="s">
        <v>82</v>
      </c>
      <c r="E47" s="130">
        <v>5</v>
      </c>
      <c r="F47" s="86"/>
      <c r="G47" s="130"/>
      <c r="H47" s="130"/>
      <c r="I47" s="130"/>
      <c r="J47" s="137"/>
    </row>
    <row r="48" spans="1:10" ht="15.75" thickBot="1">
      <c r="A48" s="142"/>
      <c r="B48" s="66"/>
      <c r="C48" s="143" t="s">
        <v>12</v>
      </c>
      <c r="D48" s="143">
        <v>2</v>
      </c>
      <c r="E48" s="143">
        <v>2</v>
      </c>
      <c r="F48" s="144"/>
      <c r="G48" s="143"/>
      <c r="H48" s="143"/>
      <c r="I48" s="143"/>
      <c r="J48" s="145"/>
    </row>
    <row r="49" spans="1:10" ht="15.75" thickBot="1">
      <c r="A49" s="151"/>
      <c r="B49" s="71"/>
      <c r="C49" s="152"/>
      <c r="D49" s="152"/>
      <c r="E49" s="152"/>
      <c r="F49" s="153"/>
      <c r="G49" s="152"/>
      <c r="H49" s="152"/>
      <c r="I49" s="152"/>
      <c r="J49" s="154"/>
    </row>
    <row r="50" spans="1:10" ht="30">
      <c r="A50" s="155">
        <v>5</v>
      </c>
      <c r="B50" s="50" t="s">
        <v>105</v>
      </c>
      <c r="C50" s="156" t="s">
        <v>42</v>
      </c>
      <c r="D50" s="147"/>
      <c r="E50" s="147"/>
      <c r="F50" s="50" t="s">
        <v>94</v>
      </c>
      <c r="G50" s="147">
        <v>1.79</v>
      </c>
      <c r="H50" s="147">
        <v>0.88</v>
      </c>
      <c r="I50" s="147">
        <v>8.93</v>
      </c>
      <c r="J50" s="148">
        <v>50.8</v>
      </c>
    </row>
    <row r="51" spans="1:10" ht="15">
      <c r="A51" s="136"/>
      <c r="B51" s="61"/>
      <c r="C51" s="130" t="s">
        <v>43</v>
      </c>
      <c r="D51" s="130">
        <v>45</v>
      </c>
      <c r="E51" s="130">
        <v>35</v>
      </c>
      <c r="F51" s="86"/>
      <c r="G51" s="130"/>
      <c r="H51" s="130"/>
      <c r="I51" s="130"/>
      <c r="J51" s="137"/>
    </row>
    <row r="52" spans="1:10" ht="15">
      <c r="A52" s="136"/>
      <c r="B52" s="61"/>
      <c r="C52" s="130" t="s">
        <v>8</v>
      </c>
      <c r="D52" s="130">
        <v>13</v>
      </c>
      <c r="E52" s="130">
        <v>13</v>
      </c>
      <c r="F52" s="86"/>
      <c r="G52" s="130"/>
      <c r="H52" s="130"/>
      <c r="I52" s="130"/>
      <c r="J52" s="137"/>
    </row>
    <row r="53" spans="1:10" ht="15" customHeight="1" thickBot="1">
      <c r="A53" s="142"/>
      <c r="B53" s="66"/>
      <c r="C53" s="143" t="s">
        <v>44</v>
      </c>
      <c r="D53" s="143">
        <v>0.05</v>
      </c>
      <c r="E53" s="143">
        <v>0.05</v>
      </c>
      <c r="F53" s="144"/>
      <c r="G53" s="143"/>
      <c r="H53" s="143"/>
      <c r="I53" s="143"/>
      <c r="J53" s="145"/>
    </row>
    <row r="54" spans="1:10" ht="15.75" thickBot="1">
      <c r="A54" s="151"/>
      <c r="B54" s="71"/>
      <c r="C54" s="152"/>
      <c r="D54" s="152"/>
      <c r="E54" s="152"/>
      <c r="F54" s="153"/>
      <c r="G54" s="152"/>
      <c r="H54" s="152"/>
      <c r="I54" s="152"/>
      <c r="J54" s="154"/>
    </row>
    <row r="55" spans="1:10" ht="15">
      <c r="A55" s="155">
        <v>6</v>
      </c>
      <c r="B55" s="50" t="s">
        <v>339</v>
      </c>
      <c r="C55" s="156" t="s">
        <v>45</v>
      </c>
      <c r="D55" s="147">
        <v>50</v>
      </c>
      <c r="E55" s="147">
        <v>50</v>
      </c>
      <c r="F55" s="50" t="s">
        <v>106</v>
      </c>
      <c r="G55" s="147">
        <v>2.4</v>
      </c>
      <c r="H55" s="147">
        <v>0.4</v>
      </c>
      <c r="I55" s="147">
        <v>20.1</v>
      </c>
      <c r="J55" s="148">
        <v>96.3</v>
      </c>
    </row>
    <row r="56" spans="1:10" ht="15">
      <c r="A56" s="136"/>
      <c r="B56" s="61"/>
      <c r="C56" s="130"/>
      <c r="D56" s="130"/>
      <c r="E56" s="130"/>
      <c r="F56" s="86"/>
      <c r="G56" s="130"/>
      <c r="H56" s="130"/>
      <c r="I56" s="130"/>
      <c r="J56" s="137"/>
    </row>
    <row r="57" spans="1:10" ht="18.75">
      <c r="A57" s="161"/>
      <c r="B57" s="88"/>
      <c r="C57" s="122" t="s">
        <v>15</v>
      </c>
      <c r="D57" s="122"/>
      <c r="E57" s="122"/>
      <c r="F57" s="88"/>
      <c r="G57" s="122">
        <f>SUM(G24:G56)</f>
        <v>19.22</v>
      </c>
      <c r="H57" s="122">
        <f>SUM(H24:H56)</f>
        <v>15.080000000000002</v>
      </c>
      <c r="I57" s="122">
        <f>SUM(I24:I56)</f>
        <v>54.17</v>
      </c>
      <c r="J57" s="162">
        <f>SUM(J24:J56)</f>
        <v>466.69000000000005</v>
      </c>
    </row>
    <row r="58" spans="1:10" ht="15.75" thickBot="1">
      <c r="A58" s="142"/>
      <c r="B58" s="66"/>
      <c r="C58" s="143"/>
      <c r="D58" s="143"/>
      <c r="E58" s="143"/>
      <c r="F58" s="144"/>
      <c r="G58" s="143"/>
      <c r="H58" s="143"/>
      <c r="I58" s="143"/>
      <c r="J58" s="145"/>
    </row>
    <row r="59" spans="1:10" ht="27.75" customHeight="1" thickBot="1">
      <c r="A59" s="350" t="s">
        <v>46</v>
      </c>
      <c r="B59" s="351"/>
      <c r="C59" s="351"/>
      <c r="D59" s="351"/>
      <c r="E59" s="351"/>
      <c r="F59" s="351"/>
      <c r="G59" s="351"/>
      <c r="H59" s="351"/>
      <c r="I59" s="351"/>
      <c r="J59" s="352"/>
    </row>
    <row r="60" spans="1:10" ht="15.75" thickBot="1">
      <c r="A60" s="157">
        <v>1</v>
      </c>
      <c r="B60" s="76" t="s">
        <v>220</v>
      </c>
      <c r="C60" s="158" t="s">
        <v>107</v>
      </c>
      <c r="D60" s="159">
        <v>200</v>
      </c>
      <c r="E60" s="159">
        <v>200</v>
      </c>
      <c r="F60" s="76" t="s">
        <v>94</v>
      </c>
      <c r="G60" s="159">
        <v>1</v>
      </c>
      <c r="H60" s="159"/>
      <c r="I60" s="159">
        <v>25</v>
      </c>
      <c r="J60" s="160">
        <v>122</v>
      </c>
    </row>
    <row r="61" spans="1:10" ht="15.75" thickBot="1">
      <c r="A61" s="151"/>
      <c r="B61" s="71"/>
      <c r="C61" s="152"/>
      <c r="D61" s="152"/>
      <c r="E61" s="152"/>
      <c r="F61" s="153"/>
      <c r="G61" s="152"/>
      <c r="H61" s="152"/>
      <c r="I61" s="152"/>
      <c r="J61" s="154"/>
    </row>
    <row r="62" spans="1:10" ht="15.75" thickBot="1">
      <c r="A62" s="157">
        <v>2</v>
      </c>
      <c r="B62" s="76" t="s">
        <v>330</v>
      </c>
      <c r="C62" s="158" t="s">
        <v>28</v>
      </c>
      <c r="D62" s="159">
        <v>30</v>
      </c>
      <c r="E62" s="159">
        <v>30</v>
      </c>
      <c r="F62" s="76" t="s">
        <v>108</v>
      </c>
      <c r="G62" s="159">
        <v>3.46</v>
      </c>
      <c r="H62" s="159">
        <v>1.35</v>
      </c>
      <c r="I62" s="159">
        <v>22.94</v>
      </c>
      <c r="J62" s="160">
        <v>117.9</v>
      </c>
    </row>
    <row r="63" spans="1:10" ht="15">
      <c r="A63" s="44"/>
      <c r="B63" s="45"/>
      <c r="C63" s="45"/>
      <c r="D63" s="45"/>
      <c r="E63" s="45"/>
      <c r="F63" s="45"/>
      <c r="G63" s="45"/>
      <c r="H63" s="45"/>
      <c r="I63" s="45"/>
      <c r="J63" s="46"/>
    </row>
    <row r="64" spans="1:10" ht="18.75">
      <c r="A64" s="170"/>
      <c r="B64" s="121"/>
      <c r="C64" s="171" t="s">
        <v>15</v>
      </c>
      <c r="D64" s="171"/>
      <c r="E64" s="171"/>
      <c r="F64" s="171"/>
      <c r="G64" s="171">
        <f>SUM(G60:G63)</f>
        <v>4.46</v>
      </c>
      <c r="H64" s="171">
        <f>SUM(H60:H63)</f>
        <v>1.35</v>
      </c>
      <c r="I64" s="171">
        <f>SUM(I60:I63)</f>
        <v>47.94</v>
      </c>
      <c r="J64" s="172">
        <f>SUM(J60:J63)</f>
        <v>239.9</v>
      </c>
    </row>
    <row r="65" spans="1:10" ht="15.75" thickBot="1">
      <c r="A65" s="47"/>
      <c r="B65" s="48"/>
      <c r="C65" s="48"/>
      <c r="D65" s="48"/>
      <c r="E65" s="48"/>
      <c r="F65" s="48"/>
      <c r="G65" s="48"/>
      <c r="H65" s="48"/>
      <c r="I65" s="48"/>
      <c r="J65" s="49"/>
    </row>
    <row r="66" spans="1:10" ht="33" customHeight="1" thickBot="1">
      <c r="A66" s="347" t="s">
        <v>49</v>
      </c>
      <c r="B66" s="353"/>
      <c r="C66" s="353"/>
      <c r="D66" s="353"/>
      <c r="E66" s="353"/>
      <c r="F66" s="353"/>
      <c r="G66" s="353"/>
      <c r="H66" s="353"/>
      <c r="I66" s="353"/>
      <c r="J66" s="354"/>
    </row>
    <row r="67" spans="1:10" ht="15">
      <c r="A67" s="132">
        <v>1</v>
      </c>
      <c r="B67" s="58" t="s">
        <v>109</v>
      </c>
      <c r="C67" s="133" t="s">
        <v>110</v>
      </c>
      <c r="D67" s="134"/>
      <c r="E67" s="134"/>
      <c r="F67" s="58" t="s">
        <v>111</v>
      </c>
      <c r="G67" s="134">
        <v>7.25</v>
      </c>
      <c r="H67" s="134">
        <v>3.95</v>
      </c>
      <c r="I67" s="134">
        <v>22.6</v>
      </c>
      <c r="J67" s="135">
        <v>190.15</v>
      </c>
    </row>
    <row r="68" spans="1:10" ht="15">
      <c r="A68" s="136"/>
      <c r="B68" s="61"/>
      <c r="C68" s="130" t="s">
        <v>32</v>
      </c>
      <c r="D68" s="130">
        <v>50</v>
      </c>
      <c r="E68" s="130">
        <v>50</v>
      </c>
      <c r="F68" s="86"/>
      <c r="G68" s="130"/>
      <c r="H68" s="130"/>
      <c r="I68" s="130"/>
      <c r="J68" s="137"/>
    </row>
    <row r="69" spans="1:10" ht="15">
      <c r="A69" s="136"/>
      <c r="B69" s="61"/>
      <c r="C69" s="130" t="s">
        <v>31</v>
      </c>
      <c r="D69" s="130">
        <v>50</v>
      </c>
      <c r="E69" s="130">
        <v>50</v>
      </c>
      <c r="F69" s="86"/>
      <c r="G69" s="130"/>
      <c r="H69" s="130"/>
      <c r="I69" s="130"/>
      <c r="J69" s="137"/>
    </row>
    <row r="70" spans="1:10" ht="15">
      <c r="A70" s="136"/>
      <c r="B70" s="61"/>
      <c r="C70" s="130" t="s">
        <v>55</v>
      </c>
      <c r="D70" s="61" t="s">
        <v>82</v>
      </c>
      <c r="E70" s="130">
        <v>5</v>
      </c>
      <c r="F70" s="86"/>
      <c r="G70" s="130"/>
      <c r="H70" s="130"/>
      <c r="I70" s="130"/>
      <c r="J70" s="137"/>
    </row>
    <row r="71" spans="1:10" ht="15">
      <c r="A71" s="136"/>
      <c r="B71" s="61"/>
      <c r="C71" s="130" t="s">
        <v>8</v>
      </c>
      <c r="D71" s="130">
        <v>3</v>
      </c>
      <c r="E71" s="130">
        <v>3</v>
      </c>
      <c r="F71" s="86"/>
      <c r="G71" s="130"/>
      <c r="H71" s="130"/>
      <c r="I71" s="130"/>
      <c r="J71" s="137"/>
    </row>
    <row r="72" spans="1:10" ht="15">
      <c r="A72" s="136"/>
      <c r="B72" s="61"/>
      <c r="C72" s="130" t="s">
        <v>112</v>
      </c>
      <c r="D72" s="130">
        <v>2</v>
      </c>
      <c r="E72" s="130">
        <v>2</v>
      </c>
      <c r="F72" s="86"/>
      <c r="G72" s="130"/>
      <c r="H72" s="130"/>
      <c r="I72" s="130"/>
      <c r="J72" s="137"/>
    </row>
    <row r="73" spans="1:10" ht="15">
      <c r="A73" s="136"/>
      <c r="B73" s="61"/>
      <c r="C73" s="130" t="s">
        <v>12</v>
      </c>
      <c r="D73" s="130">
        <v>5</v>
      </c>
      <c r="E73" s="130">
        <v>5</v>
      </c>
      <c r="F73" s="86"/>
      <c r="G73" s="130"/>
      <c r="H73" s="130"/>
      <c r="I73" s="130"/>
      <c r="J73" s="137"/>
    </row>
    <row r="74" spans="1:10" ht="15.75" thickBot="1">
      <c r="A74" s="142"/>
      <c r="B74" s="66"/>
      <c r="C74" s="143" t="s">
        <v>113</v>
      </c>
      <c r="D74" s="143">
        <v>15</v>
      </c>
      <c r="E74" s="143">
        <v>10</v>
      </c>
      <c r="F74" s="144"/>
      <c r="G74" s="143"/>
      <c r="H74" s="143"/>
      <c r="I74" s="143"/>
      <c r="J74" s="145"/>
    </row>
    <row r="75" spans="1:10" ht="15.75" thickBot="1">
      <c r="A75" s="151"/>
      <c r="B75" s="71"/>
      <c r="C75" s="152"/>
      <c r="D75" s="152"/>
      <c r="E75" s="152"/>
      <c r="F75" s="153"/>
      <c r="G75" s="152"/>
      <c r="H75" s="152"/>
      <c r="I75" s="152"/>
      <c r="J75" s="154"/>
    </row>
    <row r="76" spans="1:10" ht="15.75" thickBot="1">
      <c r="A76" s="157">
        <v>2</v>
      </c>
      <c r="B76" s="76"/>
      <c r="C76" s="158" t="s">
        <v>114</v>
      </c>
      <c r="D76" s="159">
        <v>40</v>
      </c>
      <c r="E76" s="159">
        <v>40</v>
      </c>
      <c r="F76" s="76" t="s">
        <v>93</v>
      </c>
      <c r="G76" s="159"/>
      <c r="H76" s="159"/>
      <c r="I76" s="159">
        <v>2.44</v>
      </c>
      <c r="J76" s="160">
        <v>89.6</v>
      </c>
    </row>
    <row r="77" spans="1:10" ht="15.75" thickBot="1">
      <c r="A77" s="151"/>
      <c r="B77" s="71"/>
      <c r="C77" s="152"/>
      <c r="D77" s="152"/>
      <c r="E77" s="152"/>
      <c r="F77" s="153"/>
      <c r="G77" s="152"/>
      <c r="H77" s="152"/>
      <c r="I77" s="152"/>
      <c r="J77" s="154"/>
    </row>
    <row r="78" spans="1:10" ht="30.75" thickBot="1">
      <c r="A78" s="157">
        <v>3</v>
      </c>
      <c r="B78" s="76" t="s">
        <v>115</v>
      </c>
      <c r="C78" s="158" t="s">
        <v>116</v>
      </c>
      <c r="D78" s="159" t="s">
        <v>117</v>
      </c>
      <c r="E78" s="159">
        <v>40</v>
      </c>
      <c r="F78" s="76" t="s">
        <v>93</v>
      </c>
      <c r="G78" s="159">
        <v>5.2</v>
      </c>
      <c r="H78" s="159">
        <v>4.8</v>
      </c>
      <c r="I78" s="159">
        <v>0.4</v>
      </c>
      <c r="J78" s="160">
        <v>65.6</v>
      </c>
    </row>
    <row r="79" spans="1:10" ht="15.75" thickBot="1">
      <c r="A79" s="151"/>
      <c r="B79" s="71"/>
      <c r="C79" s="152"/>
      <c r="D79" s="152"/>
      <c r="E79" s="152"/>
      <c r="F79" s="153"/>
      <c r="G79" s="152"/>
      <c r="H79" s="152"/>
      <c r="I79" s="152"/>
      <c r="J79" s="154"/>
    </row>
    <row r="80" spans="1:10" ht="15">
      <c r="A80" s="155">
        <v>4</v>
      </c>
      <c r="B80" s="50" t="s">
        <v>17</v>
      </c>
      <c r="C80" s="156" t="s">
        <v>13</v>
      </c>
      <c r="D80" s="147"/>
      <c r="E80" s="147"/>
      <c r="F80" s="50" t="s">
        <v>94</v>
      </c>
      <c r="G80" s="147"/>
      <c r="H80" s="147">
        <v>0.53</v>
      </c>
      <c r="I80" s="147">
        <v>6.5</v>
      </c>
      <c r="J80" s="148">
        <v>30.77</v>
      </c>
    </row>
    <row r="81" spans="1:10" ht="15">
      <c r="A81" s="136"/>
      <c r="B81" s="61"/>
      <c r="C81" s="130" t="s">
        <v>14</v>
      </c>
      <c r="D81" s="130">
        <v>0.6</v>
      </c>
      <c r="E81" s="130">
        <v>0.6</v>
      </c>
      <c r="F81" s="86"/>
      <c r="G81" s="130"/>
      <c r="H81" s="130"/>
      <c r="I81" s="130"/>
      <c r="J81" s="137"/>
    </row>
    <row r="82" spans="1:10" ht="15.75" thickBot="1">
      <c r="A82" s="142"/>
      <c r="B82" s="66"/>
      <c r="C82" s="143" t="s">
        <v>8</v>
      </c>
      <c r="D82" s="143">
        <v>13</v>
      </c>
      <c r="E82" s="143">
        <v>13</v>
      </c>
      <c r="F82" s="144"/>
      <c r="G82" s="143"/>
      <c r="H82" s="143"/>
      <c r="I82" s="143"/>
      <c r="J82" s="145"/>
    </row>
    <row r="83" spans="1:10" ht="15.75" thickBot="1">
      <c r="A83" s="151"/>
      <c r="B83" s="71"/>
      <c r="C83" s="152"/>
      <c r="D83" s="152"/>
      <c r="E83" s="152"/>
      <c r="F83" s="153"/>
      <c r="G83" s="152"/>
      <c r="H83" s="152"/>
      <c r="I83" s="152"/>
      <c r="J83" s="154"/>
    </row>
    <row r="84" spans="1:10" ht="15.75" thickBot="1">
      <c r="A84" s="157">
        <v>5</v>
      </c>
      <c r="B84" s="76" t="s">
        <v>330</v>
      </c>
      <c r="C84" s="158" t="s">
        <v>28</v>
      </c>
      <c r="D84" s="159">
        <v>20</v>
      </c>
      <c r="E84" s="159">
        <v>20</v>
      </c>
      <c r="F84" s="76" t="s">
        <v>119</v>
      </c>
      <c r="G84" s="159">
        <v>3.46</v>
      </c>
      <c r="H84" s="159">
        <v>1.35</v>
      </c>
      <c r="I84" s="159">
        <v>19.4</v>
      </c>
      <c r="J84" s="160">
        <v>152.4</v>
      </c>
    </row>
    <row r="85" spans="1:10" ht="15.75" thickBot="1">
      <c r="A85" s="151"/>
      <c r="B85" s="71"/>
      <c r="C85" s="152"/>
      <c r="D85" s="152"/>
      <c r="E85" s="152"/>
      <c r="F85" s="153"/>
      <c r="G85" s="152"/>
      <c r="H85" s="152"/>
      <c r="I85" s="152"/>
      <c r="J85" s="154"/>
    </row>
    <row r="86" spans="1:10" ht="15">
      <c r="A86" s="132">
        <v>6</v>
      </c>
      <c r="B86" s="58"/>
      <c r="C86" s="133" t="s">
        <v>118</v>
      </c>
      <c r="D86" s="134">
        <v>20</v>
      </c>
      <c r="E86" s="134">
        <v>20</v>
      </c>
      <c r="F86" s="58" t="s">
        <v>119</v>
      </c>
      <c r="G86" s="134">
        <v>0.08</v>
      </c>
      <c r="H86" s="134"/>
      <c r="I86" s="134">
        <v>15.2</v>
      </c>
      <c r="J86" s="135">
        <v>58.6</v>
      </c>
    </row>
    <row r="87" spans="1:10" ht="15">
      <c r="A87" s="136"/>
      <c r="B87" s="61"/>
      <c r="C87" s="130"/>
      <c r="D87" s="130"/>
      <c r="E87" s="130"/>
      <c r="F87" s="86"/>
      <c r="G87" s="130"/>
      <c r="H87" s="130"/>
      <c r="I87" s="130"/>
      <c r="J87" s="137"/>
    </row>
    <row r="88" spans="1:10" ht="18.75">
      <c r="A88" s="161"/>
      <c r="B88" s="88"/>
      <c r="C88" s="122" t="s">
        <v>15</v>
      </c>
      <c r="D88" s="122"/>
      <c r="E88" s="122"/>
      <c r="F88" s="88"/>
      <c r="G88" s="122">
        <f>SUM(G67:G87)</f>
        <v>15.99</v>
      </c>
      <c r="H88" s="122">
        <f>SUM(H67:H87)</f>
        <v>10.629999999999999</v>
      </c>
      <c r="I88" s="122">
        <f>SUM(I67:I87)</f>
        <v>66.54</v>
      </c>
      <c r="J88" s="162">
        <f>SUM(J67:J87)</f>
        <v>587.12</v>
      </c>
    </row>
    <row r="89" spans="1:10" ht="15.75" thickBot="1">
      <c r="A89" s="138"/>
      <c r="B89" s="80"/>
      <c r="C89" s="139"/>
      <c r="D89" s="139"/>
      <c r="E89" s="139"/>
      <c r="F89" s="140"/>
      <c r="G89" s="139"/>
      <c r="H89" s="139"/>
      <c r="I89" s="139"/>
      <c r="J89" s="141"/>
    </row>
    <row r="90" spans="1:10" ht="18.75">
      <c r="A90" s="173"/>
      <c r="B90" s="129"/>
      <c r="C90" s="173" t="s">
        <v>59</v>
      </c>
      <c r="D90" s="173"/>
      <c r="E90" s="173"/>
      <c r="F90" s="129"/>
      <c r="G90" s="173">
        <f>G21+G57+G64+G88</f>
        <v>50.86</v>
      </c>
      <c r="H90" s="173">
        <f>H21+H57+H64+H88</f>
        <v>43.480000000000004</v>
      </c>
      <c r="I90" s="173">
        <f>I21+I57+I64+I88</f>
        <v>213.32999999999998</v>
      </c>
      <c r="J90" s="173">
        <f>J21+J57+J64+J88</f>
        <v>1691.58</v>
      </c>
    </row>
    <row r="91" spans="1:10" ht="15">
      <c r="A91" s="149"/>
      <c r="B91" s="85"/>
      <c r="C91" s="149"/>
      <c r="D91" s="149"/>
      <c r="E91" s="149"/>
      <c r="F91" s="150"/>
      <c r="G91" s="149"/>
      <c r="H91" s="149"/>
      <c r="I91" s="149"/>
      <c r="J91" s="149"/>
    </row>
    <row r="94" spans="1:10" ht="24" thickBot="1">
      <c r="A94" s="313" t="s">
        <v>274</v>
      </c>
      <c r="B94" s="314"/>
      <c r="C94" s="314"/>
      <c r="D94" s="314"/>
      <c r="E94" s="314"/>
      <c r="F94" s="314"/>
      <c r="G94" s="314"/>
      <c r="H94" s="314"/>
      <c r="I94" s="314"/>
      <c r="J94" s="314"/>
    </row>
    <row r="95" spans="1:10" ht="15">
      <c r="A95" s="315" t="s">
        <v>0</v>
      </c>
      <c r="B95" s="332" t="s">
        <v>1</v>
      </c>
      <c r="C95" s="323" t="s">
        <v>2</v>
      </c>
      <c r="D95" s="315" t="s">
        <v>18</v>
      </c>
      <c r="E95" s="315" t="s">
        <v>19</v>
      </c>
      <c r="F95" s="315" t="s">
        <v>3</v>
      </c>
      <c r="G95" s="315" t="s">
        <v>4</v>
      </c>
      <c r="H95" s="315" t="s">
        <v>5</v>
      </c>
      <c r="I95" s="315" t="s">
        <v>260</v>
      </c>
      <c r="J95" s="315" t="s">
        <v>20</v>
      </c>
    </row>
    <row r="96" spans="1:10" ht="44.25" customHeight="1" thickBot="1">
      <c r="A96" s="331"/>
      <c r="B96" s="333"/>
      <c r="C96" s="334"/>
      <c r="D96" s="331"/>
      <c r="E96" s="331"/>
      <c r="F96" s="331"/>
      <c r="G96" s="331"/>
      <c r="H96" s="331"/>
      <c r="I96" s="331"/>
      <c r="J96" s="331"/>
    </row>
    <row r="97" spans="1:10" ht="24" thickBot="1">
      <c r="A97" s="335" t="s">
        <v>6</v>
      </c>
      <c r="B97" s="336"/>
      <c r="C97" s="336"/>
      <c r="D97" s="336"/>
      <c r="E97" s="336"/>
      <c r="F97" s="336"/>
      <c r="G97" s="336"/>
      <c r="H97" s="336"/>
      <c r="I97" s="336"/>
      <c r="J97" s="337"/>
    </row>
    <row r="98" spans="1:10" ht="30.75" thickBot="1">
      <c r="A98" s="132">
        <v>1</v>
      </c>
      <c r="B98" s="58" t="s">
        <v>91</v>
      </c>
      <c r="C98" s="133" t="s">
        <v>92</v>
      </c>
      <c r="D98" s="134"/>
      <c r="E98" s="134"/>
      <c r="F98" s="4">
        <v>200</v>
      </c>
      <c r="G98" s="2">
        <v>2.8</v>
      </c>
      <c r="H98" s="2">
        <v>4.17</v>
      </c>
      <c r="I98" s="2">
        <v>10</v>
      </c>
      <c r="J98" s="2">
        <v>88.68</v>
      </c>
    </row>
    <row r="99" spans="1:10" ht="15">
      <c r="A99" s="136"/>
      <c r="B99" s="61"/>
      <c r="C99" s="130" t="s">
        <v>7</v>
      </c>
      <c r="D99" s="130">
        <v>15</v>
      </c>
      <c r="E99" s="130">
        <v>15</v>
      </c>
      <c r="F99" s="86"/>
      <c r="G99" s="130"/>
      <c r="H99" s="130"/>
      <c r="I99" s="130"/>
      <c r="J99" s="137"/>
    </row>
    <row r="100" spans="1:10" ht="15">
      <c r="A100" s="136"/>
      <c r="B100" s="61"/>
      <c r="C100" s="130" t="s">
        <v>31</v>
      </c>
      <c r="D100" s="130">
        <v>150</v>
      </c>
      <c r="E100" s="130">
        <v>150</v>
      </c>
      <c r="F100" s="86"/>
      <c r="G100" s="130"/>
      <c r="H100" s="130"/>
      <c r="I100" s="130"/>
      <c r="J100" s="137"/>
    </row>
    <row r="101" spans="1:10" ht="15">
      <c r="A101" s="136"/>
      <c r="B101" s="61"/>
      <c r="C101" s="130" t="s">
        <v>9</v>
      </c>
      <c r="D101" s="130">
        <v>5</v>
      </c>
      <c r="E101" s="130">
        <v>5</v>
      </c>
      <c r="F101" s="86"/>
      <c r="G101" s="130"/>
      <c r="H101" s="130"/>
      <c r="I101" s="130"/>
      <c r="J101" s="137"/>
    </row>
    <row r="102" spans="1:10" ht="15.75" thickBot="1">
      <c r="A102" s="142"/>
      <c r="B102" s="66"/>
      <c r="C102" s="143" t="s">
        <v>8</v>
      </c>
      <c r="D102" s="143">
        <v>3</v>
      </c>
      <c r="E102" s="143">
        <v>3</v>
      </c>
      <c r="F102" s="144"/>
      <c r="G102" s="143"/>
      <c r="H102" s="143"/>
      <c r="I102" s="143"/>
      <c r="J102" s="145"/>
    </row>
    <row r="103" spans="1:10" ht="15.75" thickBot="1">
      <c r="A103" s="151"/>
      <c r="B103" s="71"/>
      <c r="C103" s="228"/>
      <c r="D103" s="228"/>
      <c r="E103" s="228"/>
      <c r="F103" s="153"/>
      <c r="G103" s="228"/>
      <c r="H103" s="228"/>
      <c r="I103" s="228"/>
      <c r="J103" s="229"/>
    </row>
    <row r="104" spans="1:10" ht="15.75" thickBot="1">
      <c r="A104" s="151"/>
      <c r="B104" s="71"/>
      <c r="C104" s="228"/>
      <c r="D104" s="228"/>
      <c r="E104" s="228"/>
      <c r="F104" s="153"/>
      <c r="G104" s="228"/>
      <c r="H104" s="228"/>
      <c r="I104" s="228"/>
      <c r="J104" s="229"/>
    </row>
    <row r="105" spans="1:10" ht="30">
      <c r="A105" s="155">
        <v>3</v>
      </c>
      <c r="B105" s="50" t="s">
        <v>295</v>
      </c>
      <c r="C105" s="156" t="s">
        <v>56</v>
      </c>
      <c r="D105" s="147"/>
      <c r="E105" s="147"/>
      <c r="F105" s="156">
        <v>150</v>
      </c>
      <c r="G105" s="147">
        <v>2.33</v>
      </c>
      <c r="H105" s="147">
        <v>2.4</v>
      </c>
      <c r="I105" s="147">
        <v>8.39</v>
      </c>
      <c r="J105" s="148">
        <v>64.44</v>
      </c>
    </row>
    <row r="106" spans="1:10" ht="15">
      <c r="A106" s="136"/>
      <c r="B106" s="61"/>
      <c r="C106" s="130" t="s">
        <v>31</v>
      </c>
      <c r="D106" s="130">
        <v>150</v>
      </c>
      <c r="E106" s="130"/>
      <c r="F106" s="131"/>
      <c r="G106" s="130"/>
      <c r="H106" s="130"/>
      <c r="I106" s="130"/>
      <c r="J106" s="137"/>
    </row>
    <row r="107" spans="1:10" ht="15">
      <c r="A107" s="136"/>
      <c r="B107" s="61"/>
      <c r="C107" s="130" t="s">
        <v>58</v>
      </c>
      <c r="D107" s="130">
        <v>1</v>
      </c>
      <c r="E107" s="130"/>
      <c r="F107" s="131"/>
      <c r="G107" s="130"/>
      <c r="H107" s="130"/>
      <c r="I107" s="130" t="s">
        <v>263</v>
      </c>
      <c r="J107" s="137"/>
    </row>
    <row r="108" spans="1:10" ht="15.75" thickBot="1">
      <c r="A108" s="142"/>
      <c r="B108" s="66"/>
      <c r="C108" s="143" t="s">
        <v>8</v>
      </c>
      <c r="D108" s="143">
        <v>10</v>
      </c>
      <c r="E108" s="143"/>
      <c r="F108" s="163"/>
      <c r="G108" s="143"/>
      <c r="H108" s="143"/>
      <c r="I108" s="143"/>
      <c r="J108" s="145"/>
    </row>
    <row r="109" spans="1:10" ht="15.75" thickBot="1">
      <c r="A109" s="151"/>
      <c r="B109" s="71"/>
      <c r="C109" s="228"/>
      <c r="D109" s="228"/>
      <c r="E109" s="228"/>
      <c r="F109" s="153"/>
      <c r="G109" s="228"/>
      <c r="H109" s="228"/>
      <c r="I109" s="228"/>
      <c r="J109" s="229"/>
    </row>
    <row r="110" spans="1:10" ht="30">
      <c r="A110" s="132">
        <v>4</v>
      </c>
      <c r="B110" s="58" t="s">
        <v>337</v>
      </c>
      <c r="C110" s="299" t="s">
        <v>68</v>
      </c>
      <c r="D110" s="147"/>
      <c r="E110" s="147"/>
      <c r="F110" s="311">
        <v>41749</v>
      </c>
      <c r="G110" s="147">
        <v>3.45</v>
      </c>
      <c r="H110" s="147">
        <v>6</v>
      </c>
      <c r="I110" s="147">
        <v>17.9</v>
      </c>
      <c r="J110" s="148">
        <v>150.75</v>
      </c>
    </row>
    <row r="111" spans="1:10" ht="15">
      <c r="A111" s="136"/>
      <c r="B111" s="61"/>
      <c r="C111" s="130" t="s">
        <v>28</v>
      </c>
      <c r="D111" s="130">
        <v>20</v>
      </c>
      <c r="E111" s="130">
        <v>20</v>
      </c>
      <c r="F111" s="131"/>
      <c r="G111" s="130"/>
      <c r="H111" s="130"/>
      <c r="I111" s="130"/>
      <c r="J111" s="137"/>
    </row>
    <row r="112" spans="1:10" ht="15">
      <c r="A112" s="136"/>
      <c r="B112" s="61"/>
      <c r="C112" s="130" t="s">
        <v>9</v>
      </c>
      <c r="D112" s="130">
        <v>4</v>
      </c>
      <c r="E112" s="130">
        <v>4</v>
      </c>
      <c r="F112" s="131"/>
      <c r="G112" s="130"/>
      <c r="H112" s="130"/>
      <c r="I112" s="130"/>
      <c r="J112" s="137"/>
    </row>
    <row r="113" spans="1:10" ht="15">
      <c r="A113" s="136"/>
      <c r="B113" s="61"/>
      <c r="C113" s="130"/>
      <c r="D113" s="130"/>
      <c r="E113" s="130"/>
      <c r="F113" s="86"/>
      <c r="G113" s="130"/>
      <c r="H113" s="130"/>
      <c r="I113" s="130"/>
      <c r="J113" s="137"/>
    </row>
    <row r="114" spans="1:10" ht="18.75">
      <c r="A114" s="161"/>
      <c r="B114" s="88"/>
      <c r="C114" s="122" t="s">
        <v>15</v>
      </c>
      <c r="D114" s="122"/>
      <c r="E114" s="122"/>
      <c r="F114" s="88"/>
      <c r="G114" s="122">
        <f>SUM(G98:G113)</f>
        <v>8.58</v>
      </c>
      <c r="H114" s="122">
        <f>SUM(H98:H113)</f>
        <v>12.57</v>
      </c>
      <c r="I114" s="122">
        <f>SUM(I98:I113)</f>
        <v>36.29</v>
      </c>
      <c r="J114" s="162">
        <f>SUM(J98:J113)</f>
        <v>303.87</v>
      </c>
    </row>
    <row r="115" spans="1:10" ht="15.75" thickBot="1">
      <c r="A115" s="138"/>
      <c r="B115" s="80"/>
      <c r="C115" s="139"/>
      <c r="D115" s="139"/>
      <c r="E115" s="139"/>
      <c r="F115" s="140"/>
      <c r="G115" s="139"/>
      <c r="H115" s="139"/>
      <c r="I115" s="139"/>
      <c r="J115" s="141"/>
    </row>
    <row r="116" spans="1:10" ht="15.75" thickBot="1">
      <c r="A116" s="347" t="s">
        <v>69</v>
      </c>
      <c r="B116" s="348"/>
      <c r="C116" s="348"/>
      <c r="D116" s="348"/>
      <c r="E116" s="348"/>
      <c r="F116" s="348"/>
      <c r="G116" s="348"/>
      <c r="H116" s="348"/>
      <c r="I116" s="348"/>
      <c r="J116" s="349"/>
    </row>
    <row r="117" spans="1:10" ht="60">
      <c r="A117" s="132">
        <v>1</v>
      </c>
      <c r="B117" s="58" t="s">
        <v>338</v>
      </c>
      <c r="C117" s="133" t="s">
        <v>95</v>
      </c>
      <c r="D117" s="134"/>
      <c r="E117" s="134"/>
      <c r="F117" s="58" t="s">
        <v>106</v>
      </c>
      <c r="G117" s="134">
        <v>0.6</v>
      </c>
      <c r="H117" s="134">
        <v>0.36</v>
      </c>
      <c r="I117" s="134">
        <v>2.3</v>
      </c>
      <c r="J117" s="135">
        <v>43.22</v>
      </c>
    </row>
    <row r="118" spans="1:10" ht="15">
      <c r="A118" s="136"/>
      <c r="B118" s="61"/>
      <c r="C118" s="130" t="s">
        <v>40</v>
      </c>
      <c r="D118" s="130">
        <v>80</v>
      </c>
      <c r="E118" s="130">
        <v>50</v>
      </c>
      <c r="F118" s="86"/>
      <c r="G118" s="130"/>
      <c r="H118" s="130"/>
      <c r="I118" s="130"/>
      <c r="J118" s="137"/>
    </row>
    <row r="119" spans="1:10" ht="15">
      <c r="A119" s="136"/>
      <c r="B119" s="61"/>
      <c r="C119" s="130" t="s">
        <v>11</v>
      </c>
      <c r="D119" s="130">
        <v>10</v>
      </c>
      <c r="E119" s="130">
        <v>7</v>
      </c>
      <c r="F119" s="86"/>
      <c r="G119" s="130"/>
      <c r="H119" s="130"/>
      <c r="I119" s="130"/>
      <c r="J119" s="137"/>
    </row>
    <row r="120" spans="1:10" ht="15.75" thickBot="1">
      <c r="A120" s="142"/>
      <c r="B120" s="66"/>
      <c r="C120" s="143" t="s">
        <v>12</v>
      </c>
      <c r="D120" s="143">
        <v>2</v>
      </c>
      <c r="E120" s="143">
        <v>2</v>
      </c>
      <c r="F120" s="144"/>
      <c r="G120" s="143"/>
      <c r="H120" s="143"/>
      <c r="I120" s="143"/>
      <c r="J120" s="145"/>
    </row>
    <row r="121" spans="1:10" ht="15.75" thickBot="1">
      <c r="A121" s="151"/>
      <c r="B121" s="71"/>
      <c r="C121" s="228"/>
      <c r="D121" s="228"/>
      <c r="E121" s="228"/>
      <c r="F121" s="153"/>
      <c r="G121" s="228"/>
      <c r="H121" s="228"/>
      <c r="I121" s="228"/>
      <c r="J121" s="229"/>
    </row>
    <row r="122" spans="1:10" ht="30">
      <c r="A122" s="155">
        <v>2</v>
      </c>
      <c r="B122" s="50" t="s">
        <v>97</v>
      </c>
      <c r="C122" s="156" t="s">
        <v>98</v>
      </c>
      <c r="D122" s="147"/>
      <c r="E122" s="147"/>
      <c r="F122" s="50" t="s">
        <v>94</v>
      </c>
      <c r="G122" s="147">
        <v>2.28</v>
      </c>
      <c r="H122" s="147">
        <v>0.19</v>
      </c>
      <c r="I122" s="147">
        <v>6.44</v>
      </c>
      <c r="J122" s="148">
        <v>36.67</v>
      </c>
    </row>
    <row r="123" spans="1:10" ht="15">
      <c r="A123" s="136"/>
      <c r="B123" s="61"/>
      <c r="C123" s="130" t="s">
        <v>27</v>
      </c>
      <c r="D123" s="130">
        <v>15</v>
      </c>
      <c r="E123" s="130">
        <v>8</v>
      </c>
      <c r="F123" s="86"/>
      <c r="G123" s="130"/>
      <c r="H123" s="130"/>
      <c r="I123" s="130"/>
      <c r="J123" s="137"/>
    </row>
    <row r="124" spans="1:10" ht="15">
      <c r="A124" s="136"/>
      <c r="B124" s="61"/>
      <c r="C124" s="130" t="s">
        <v>99</v>
      </c>
      <c r="D124" s="130">
        <v>20</v>
      </c>
      <c r="E124" s="130">
        <v>20</v>
      </c>
      <c r="F124" s="86"/>
      <c r="G124" s="130"/>
      <c r="H124" s="130"/>
      <c r="I124" s="130"/>
      <c r="J124" s="137"/>
    </row>
    <row r="125" spans="1:10" ht="15">
      <c r="A125" s="136"/>
      <c r="B125" s="61"/>
      <c r="C125" s="130" t="s">
        <v>34</v>
      </c>
      <c r="D125" s="130">
        <v>60</v>
      </c>
      <c r="E125" s="130">
        <v>32</v>
      </c>
      <c r="F125" s="86"/>
      <c r="G125" s="130"/>
      <c r="H125" s="130"/>
      <c r="I125" s="130"/>
      <c r="J125" s="137"/>
    </row>
    <row r="126" spans="1:10" ht="15">
      <c r="A126" s="136"/>
      <c r="B126" s="61"/>
      <c r="C126" s="130" t="s">
        <v>11</v>
      </c>
      <c r="D126" s="130">
        <v>10</v>
      </c>
      <c r="E126" s="130">
        <v>7</v>
      </c>
      <c r="F126" s="86"/>
      <c r="G126" s="130"/>
      <c r="H126" s="130"/>
      <c r="I126" s="130"/>
      <c r="J126" s="137"/>
    </row>
    <row r="127" spans="1:10" ht="15">
      <c r="A127" s="136"/>
      <c r="B127" s="61"/>
      <c r="C127" s="130" t="s">
        <v>25</v>
      </c>
      <c r="D127" s="130">
        <v>10</v>
      </c>
      <c r="E127" s="130">
        <v>7</v>
      </c>
      <c r="F127" s="86"/>
      <c r="G127" s="130"/>
      <c r="H127" s="130"/>
      <c r="I127" s="130"/>
      <c r="J127" s="137"/>
    </row>
    <row r="128" spans="1:10" ht="15">
      <c r="A128" s="136"/>
      <c r="B128" s="61"/>
      <c r="C128" s="130" t="s">
        <v>35</v>
      </c>
      <c r="D128" s="130">
        <v>5</v>
      </c>
      <c r="E128" s="130">
        <v>3</v>
      </c>
      <c r="F128" s="86"/>
      <c r="G128" s="130"/>
      <c r="H128" s="130"/>
      <c r="I128" s="130"/>
      <c r="J128" s="137"/>
    </row>
    <row r="129" spans="1:10" ht="15">
      <c r="A129" s="136"/>
      <c r="B129" s="61"/>
      <c r="C129" s="130" t="s">
        <v>9</v>
      </c>
      <c r="D129" s="130">
        <v>3</v>
      </c>
      <c r="E129" s="130">
        <v>3</v>
      </c>
      <c r="F129" s="86"/>
      <c r="G129" s="130"/>
      <c r="H129" s="130"/>
      <c r="I129" s="130"/>
      <c r="J129" s="137"/>
    </row>
    <row r="130" spans="1:10" ht="15.75" thickBot="1">
      <c r="A130" s="142"/>
      <c r="B130" s="66"/>
      <c r="C130" s="143" t="s">
        <v>12</v>
      </c>
      <c r="D130" s="143">
        <v>2</v>
      </c>
      <c r="E130" s="143">
        <v>2</v>
      </c>
      <c r="F130" s="144"/>
      <c r="G130" s="143"/>
      <c r="H130" s="143"/>
      <c r="I130" s="143"/>
      <c r="J130" s="145"/>
    </row>
    <row r="131" spans="1:10" ht="15.75" thickBot="1">
      <c r="A131" s="151"/>
      <c r="B131" s="71"/>
      <c r="C131" s="228"/>
      <c r="D131" s="228"/>
      <c r="E131" s="228"/>
      <c r="F131" s="153"/>
      <c r="G131" s="228"/>
      <c r="H131" s="228"/>
      <c r="I131" s="228"/>
      <c r="J131" s="229"/>
    </row>
    <row r="132" spans="1:10" ht="15">
      <c r="A132" s="155">
        <v>3</v>
      </c>
      <c r="B132" s="50" t="s">
        <v>100</v>
      </c>
      <c r="C132" s="156" t="s">
        <v>101</v>
      </c>
      <c r="D132" s="147"/>
      <c r="E132" s="147"/>
      <c r="F132" s="50" t="s">
        <v>264</v>
      </c>
      <c r="G132" s="147">
        <v>1.73</v>
      </c>
      <c r="H132" s="147">
        <v>2.49</v>
      </c>
      <c r="I132" s="147">
        <v>6.22</v>
      </c>
      <c r="J132" s="148">
        <v>54.3</v>
      </c>
    </row>
    <row r="133" spans="1:10" ht="15">
      <c r="A133" s="136"/>
      <c r="B133" s="61"/>
      <c r="C133" s="130" t="s">
        <v>34</v>
      </c>
      <c r="D133" s="130">
        <v>200</v>
      </c>
      <c r="E133" s="130">
        <v>110</v>
      </c>
      <c r="F133" s="86"/>
      <c r="G133" s="130"/>
      <c r="H133" s="130"/>
      <c r="I133" s="130"/>
      <c r="J133" s="137"/>
    </row>
    <row r="134" spans="1:10" ht="15">
      <c r="A134" s="136"/>
      <c r="B134" s="61"/>
      <c r="C134" s="130" t="s">
        <v>31</v>
      </c>
      <c r="D134" s="130">
        <v>50</v>
      </c>
      <c r="E134" s="130">
        <v>50</v>
      </c>
      <c r="F134" s="86"/>
      <c r="G134" s="130"/>
      <c r="H134" s="130"/>
      <c r="I134" s="130"/>
      <c r="J134" s="137"/>
    </row>
    <row r="135" spans="1:10" ht="15.75" thickBot="1">
      <c r="A135" s="142"/>
      <c r="B135" s="66"/>
      <c r="C135" s="143" t="s">
        <v>9</v>
      </c>
      <c r="D135" s="143">
        <v>3</v>
      </c>
      <c r="E135" s="143">
        <v>3</v>
      </c>
      <c r="F135" s="144"/>
      <c r="G135" s="143"/>
      <c r="H135" s="143"/>
      <c r="I135" s="143"/>
      <c r="J135" s="145"/>
    </row>
    <row r="136" spans="1:10" ht="15.75" thickBot="1">
      <c r="A136" s="151"/>
      <c r="B136" s="71"/>
      <c r="C136" s="228"/>
      <c r="D136" s="228"/>
      <c r="E136" s="228"/>
      <c r="F136" s="153"/>
      <c r="G136" s="228"/>
      <c r="H136" s="228"/>
      <c r="I136" s="228"/>
      <c r="J136" s="229"/>
    </row>
    <row r="137" spans="1:10" ht="15.75" thickBot="1">
      <c r="A137" s="167">
        <v>4</v>
      </c>
      <c r="B137" s="168"/>
      <c r="C137" s="301" t="s">
        <v>103</v>
      </c>
      <c r="D137" s="166"/>
      <c r="E137" s="147"/>
      <c r="F137" s="50" t="s">
        <v>96</v>
      </c>
      <c r="G137" s="147">
        <v>6.8</v>
      </c>
      <c r="H137" s="147">
        <v>7.4</v>
      </c>
      <c r="I137" s="147">
        <v>4.8</v>
      </c>
      <c r="J137" s="148">
        <v>113.86</v>
      </c>
    </row>
    <row r="138" spans="1:10" ht="15">
      <c r="A138" s="146"/>
      <c r="B138" s="84"/>
      <c r="C138" s="147" t="s">
        <v>27</v>
      </c>
      <c r="D138" s="130">
        <v>60</v>
      </c>
      <c r="E138" s="130">
        <v>53</v>
      </c>
      <c r="F138" s="86"/>
      <c r="G138" s="130"/>
      <c r="H138" s="130"/>
      <c r="I138" s="130"/>
      <c r="J138" s="137"/>
    </row>
    <row r="139" spans="1:10" ht="15">
      <c r="A139" s="136"/>
      <c r="B139" s="61"/>
      <c r="C139" s="130" t="s">
        <v>25</v>
      </c>
      <c r="D139" s="130">
        <v>10</v>
      </c>
      <c r="E139" s="130">
        <v>7</v>
      </c>
      <c r="F139" s="86"/>
      <c r="G139" s="130"/>
      <c r="H139" s="130"/>
      <c r="I139" s="130"/>
      <c r="J139" s="137"/>
    </row>
    <row r="140" spans="1:10" ht="15">
      <c r="A140" s="136"/>
      <c r="B140" s="61"/>
      <c r="C140" s="130" t="s">
        <v>55</v>
      </c>
      <c r="D140" s="61" t="s">
        <v>82</v>
      </c>
      <c r="E140" s="130">
        <v>5</v>
      </c>
      <c r="F140" s="86"/>
      <c r="G140" s="130"/>
      <c r="H140" s="130"/>
      <c r="I140" s="130"/>
      <c r="J140" s="137"/>
    </row>
    <row r="141" spans="1:10" ht="15.75" thickBot="1">
      <c r="A141" s="142"/>
      <c r="B141" s="66"/>
      <c r="C141" s="143" t="s">
        <v>12</v>
      </c>
      <c r="D141" s="143">
        <v>2</v>
      </c>
      <c r="E141" s="143">
        <v>2</v>
      </c>
      <c r="F141" s="144"/>
      <c r="G141" s="143"/>
      <c r="H141" s="143"/>
      <c r="I141" s="143"/>
      <c r="J141" s="145"/>
    </row>
    <row r="142" spans="1:10" ht="15.75" thickBot="1">
      <c r="A142" s="151"/>
      <c r="B142" s="71"/>
      <c r="C142" s="228"/>
      <c r="D142" s="228"/>
      <c r="E142" s="228"/>
      <c r="F142" s="153"/>
      <c r="G142" s="228"/>
      <c r="H142" s="228"/>
      <c r="I142" s="228"/>
      <c r="J142" s="229"/>
    </row>
    <row r="143" spans="1:10" ht="30">
      <c r="A143" s="155">
        <v>5</v>
      </c>
      <c r="B143" s="50" t="s">
        <v>105</v>
      </c>
      <c r="C143" s="156" t="s">
        <v>42</v>
      </c>
      <c r="D143" s="147"/>
      <c r="E143" s="147"/>
      <c r="F143" s="50" t="s">
        <v>102</v>
      </c>
      <c r="G143" s="147">
        <v>1.34</v>
      </c>
      <c r="H143" s="147">
        <v>0.66</v>
      </c>
      <c r="I143" s="147">
        <v>6.69</v>
      </c>
      <c r="J143" s="148">
        <v>38.1</v>
      </c>
    </row>
    <row r="144" spans="1:10" ht="15">
      <c r="A144" s="136"/>
      <c r="B144" s="61"/>
      <c r="C144" s="130" t="s">
        <v>43</v>
      </c>
      <c r="D144" s="130">
        <v>40</v>
      </c>
      <c r="E144" s="130">
        <v>31</v>
      </c>
      <c r="F144" s="86"/>
      <c r="G144" s="130"/>
      <c r="H144" s="130"/>
      <c r="I144" s="130"/>
      <c r="J144" s="137"/>
    </row>
    <row r="145" spans="1:10" ht="15">
      <c r="A145" s="136"/>
      <c r="B145" s="61"/>
      <c r="C145" s="130" t="s">
        <v>8</v>
      </c>
      <c r="D145" s="130">
        <v>10</v>
      </c>
      <c r="E145" s="130">
        <v>10</v>
      </c>
      <c r="F145" s="86"/>
      <c r="G145" s="130"/>
      <c r="H145" s="130"/>
      <c r="I145" s="130"/>
      <c r="J145" s="137"/>
    </row>
    <row r="146" spans="1:10" ht="15.75" thickBot="1">
      <c r="A146" s="142"/>
      <c r="B146" s="66"/>
      <c r="C146" s="143" t="s">
        <v>44</v>
      </c>
      <c r="D146" s="143">
        <v>0.05</v>
      </c>
      <c r="E146" s="143">
        <v>0.05</v>
      </c>
      <c r="F146" s="144"/>
      <c r="G146" s="143"/>
      <c r="H146" s="143"/>
      <c r="I146" s="143"/>
      <c r="J146" s="145"/>
    </row>
    <row r="147" spans="1:10" ht="15.75" thickBot="1">
      <c r="A147" s="151"/>
      <c r="B147" s="71"/>
      <c r="C147" s="228"/>
      <c r="D147" s="228"/>
      <c r="E147" s="228"/>
      <c r="F147" s="153"/>
      <c r="G147" s="228"/>
      <c r="H147" s="228"/>
      <c r="I147" s="228"/>
      <c r="J147" s="229"/>
    </row>
    <row r="148" spans="1:10" ht="15">
      <c r="A148" s="155">
        <v>6</v>
      </c>
      <c r="B148" s="50" t="s">
        <v>339</v>
      </c>
      <c r="C148" s="156" t="s">
        <v>45</v>
      </c>
      <c r="D148" s="147">
        <v>40</v>
      </c>
      <c r="E148" s="147">
        <v>40</v>
      </c>
      <c r="F148" s="156">
        <v>40</v>
      </c>
      <c r="G148" s="147">
        <v>1.92</v>
      </c>
      <c r="H148" s="147">
        <v>0.32</v>
      </c>
      <c r="I148" s="147">
        <v>16.08</v>
      </c>
      <c r="J148" s="148">
        <v>77.04</v>
      </c>
    </row>
    <row r="149" spans="1:10" ht="15">
      <c r="A149" s="136"/>
      <c r="B149" s="61"/>
      <c r="C149" s="130"/>
      <c r="D149" s="130"/>
      <c r="E149" s="130"/>
      <c r="F149" s="86"/>
      <c r="G149" s="130"/>
      <c r="H149" s="130"/>
      <c r="I149" s="130"/>
      <c r="J149" s="137"/>
    </row>
    <row r="150" spans="1:10" ht="18.75">
      <c r="A150" s="161"/>
      <c r="B150" s="88"/>
      <c r="C150" s="122" t="s">
        <v>15</v>
      </c>
      <c r="D150" s="122"/>
      <c r="E150" s="122"/>
      <c r="F150" s="88"/>
      <c r="G150" s="122">
        <f>SUM(G117:G149)</f>
        <v>14.67</v>
      </c>
      <c r="H150" s="122">
        <f>SUM(H117:H149)</f>
        <v>11.420000000000002</v>
      </c>
      <c r="I150" s="122">
        <f>SUM(I117:I149)</f>
        <v>42.53</v>
      </c>
      <c r="J150" s="162">
        <f>SUM(J117:J149)</f>
        <v>363.19000000000005</v>
      </c>
    </row>
    <row r="151" spans="1:10" ht="15.75" thickBot="1">
      <c r="A151" s="142"/>
      <c r="B151" s="66"/>
      <c r="C151" s="143"/>
      <c r="D151" s="143"/>
      <c r="E151" s="143"/>
      <c r="F151" s="144"/>
      <c r="G151" s="143"/>
      <c r="H151" s="143"/>
      <c r="I151" s="143"/>
      <c r="J151" s="145"/>
    </row>
    <row r="152" spans="1:10" ht="15.75" thickBot="1">
      <c r="A152" s="350" t="s">
        <v>46</v>
      </c>
      <c r="B152" s="351"/>
      <c r="C152" s="351"/>
      <c r="D152" s="351"/>
      <c r="E152" s="351"/>
      <c r="F152" s="351"/>
      <c r="G152" s="351"/>
      <c r="H152" s="351"/>
      <c r="I152" s="351"/>
      <c r="J152" s="352"/>
    </row>
    <row r="153" spans="1:10" ht="15.75" thickBot="1">
      <c r="A153" s="157">
        <v>1</v>
      </c>
      <c r="B153" s="76"/>
      <c r="C153" s="158" t="s">
        <v>107</v>
      </c>
      <c r="D153" s="2">
        <v>150</v>
      </c>
      <c r="E153" s="2">
        <v>150</v>
      </c>
      <c r="F153" s="4">
        <v>150</v>
      </c>
      <c r="G153" s="2">
        <v>0.75</v>
      </c>
      <c r="H153" s="2"/>
      <c r="I153" s="2">
        <v>31.15</v>
      </c>
      <c r="J153" s="2">
        <v>70.5</v>
      </c>
    </row>
    <row r="154" spans="1:10" ht="15.75" thickBot="1">
      <c r="A154" s="151"/>
      <c r="B154" s="71"/>
      <c r="C154" s="228"/>
      <c r="D154" s="228"/>
      <c r="E154" s="228"/>
      <c r="F154" s="153"/>
      <c r="G154" s="228"/>
      <c r="H154" s="228"/>
      <c r="I154" s="228"/>
      <c r="J154" s="229"/>
    </row>
    <row r="155" spans="1:10" ht="15.75" thickBot="1">
      <c r="A155" s="157">
        <v>2</v>
      </c>
      <c r="B155" s="76" t="s">
        <v>330</v>
      </c>
      <c r="C155" s="158" t="s">
        <v>28</v>
      </c>
      <c r="D155" s="147">
        <v>20</v>
      </c>
      <c r="E155" s="147">
        <v>20</v>
      </c>
      <c r="F155" s="156">
        <v>20</v>
      </c>
      <c r="G155" s="147">
        <v>2.3</v>
      </c>
      <c r="H155" s="147">
        <v>0.9</v>
      </c>
      <c r="I155" s="147">
        <v>15.3</v>
      </c>
      <c r="J155" s="148">
        <v>78.6</v>
      </c>
    </row>
    <row r="156" spans="1:10" ht="15">
      <c r="A156" s="44"/>
      <c r="B156" s="45"/>
      <c r="C156" s="45"/>
      <c r="D156" s="45"/>
      <c r="E156" s="45"/>
      <c r="F156" s="45"/>
      <c r="G156" s="45"/>
      <c r="H156" s="45"/>
      <c r="I156" s="45"/>
      <c r="J156" s="46"/>
    </row>
    <row r="157" spans="1:10" ht="18.75">
      <c r="A157" s="170"/>
      <c r="B157" s="121"/>
      <c r="C157" s="171" t="s">
        <v>15</v>
      </c>
      <c r="D157" s="171"/>
      <c r="E157" s="171"/>
      <c r="F157" s="171"/>
      <c r="G157" s="171">
        <f>SUM(G153:G156)</f>
        <v>3.05</v>
      </c>
      <c r="H157" s="171">
        <f>SUM(H153:H156)</f>
        <v>0.9</v>
      </c>
      <c r="I157" s="171">
        <f>SUM(I153:I156)</f>
        <v>46.45</v>
      </c>
      <c r="J157" s="172">
        <f>SUM(J153:J156)</f>
        <v>149.1</v>
      </c>
    </row>
    <row r="158" spans="1:10" ht="15.75" thickBot="1">
      <c r="A158" s="47"/>
      <c r="B158" s="48"/>
      <c r="C158" s="48"/>
      <c r="D158" s="48"/>
      <c r="E158" s="48"/>
      <c r="F158" s="48"/>
      <c r="G158" s="48"/>
      <c r="H158" s="48"/>
      <c r="I158" s="48"/>
      <c r="J158" s="49"/>
    </row>
    <row r="159" spans="1:10" ht="24" thickBot="1">
      <c r="A159" s="347" t="s">
        <v>49</v>
      </c>
      <c r="B159" s="353"/>
      <c r="C159" s="353"/>
      <c r="D159" s="353"/>
      <c r="E159" s="353"/>
      <c r="F159" s="353"/>
      <c r="G159" s="353"/>
      <c r="H159" s="353"/>
      <c r="I159" s="353"/>
      <c r="J159" s="354"/>
    </row>
    <row r="160" spans="1:10" ht="15">
      <c r="A160" s="132">
        <v>1</v>
      </c>
      <c r="B160" s="58" t="s">
        <v>109</v>
      </c>
      <c r="C160" s="133" t="s">
        <v>110</v>
      </c>
      <c r="D160" s="134"/>
      <c r="E160" s="134"/>
      <c r="F160" s="58" t="s">
        <v>104</v>
      </c>
      <c r="G160" s="134">
        <v>5.8</v>
      </c>
      <c r="H160" s="134">
        <v>3.16</v>
      </c>
      <c r="I160" s="134">
        <v>25.1</v>
      </c>
      <c r="J160" s="135">
        <v>152.12</v>
      </c>
    </row>
    <row r="161" spans="1:10" ht="15">
      <c r="A161" s="136"/>
      <c r="B161" s="61"/>
      <c r="C161" s="130" t="s">
        <v>32</v>
      </c>
      <c r="D161" s="130">
        <v>50</v>
      </c>
      <c r="E161" s="130">
        <v>50</v>
      </c>
      <c r="F161" s="86"/>
      <c r="G161" s="130"/>
      <c r="H161" s="130"/>
      <c r="I161" s="130"/>
      <c r="J161" s="137"/>
    </row>
    <row r="162" spans="1:10" ht="15">
      <c r="A162" s="136"/>
      <c r="B162" s="61"/>
      <c r="C162" s="130" t="s">
        <v>31</v>
      </c>
      <c r="D162" s="130">
        <v>40</v>
      </c>
      <c r="E162" s="130">
        <v>40</v>
      </c>
      <c r="F162" s="86"/>
      <c r="G162" s="130"/>
      <c r="H162" s="130"/>
      <c r="I162" s="130"/>
      <c r="J162" s="137"/>
    </row>
    <row r="163" spans="1:10" ht="15">
      <c r="A163" s="136"/>
      <c r="B163" s="61"/>
      <c r="C163" s="130" t="s">
        <v>55</v>
      </c>
      <c r="D163" s="61" t="s">
        <v>82</v>
      </c>
      <c r="E163" s="130">
        <v>5</v>
      </c>
      <c r="F163" s="86"/>
      <c r="G163" s="130"/>
      <c r="H163" s="130"/>
      <c r="I163" s="130"/>
      <c r="J163" s="137"/>
    </row>
    <row r="164" spans="1:10" ht="15">
      <c r="A164" s="136"/>
      <c r="B164" s="61"/>
      <c r="C164" s="130" t="s">
        <v>8</v>
      </c>
      <c r="D164" s="130">
        <v>3</v>
      </c>
      <c r="E164" s="130">
        <v>3</v>
      </c>
      <c r="F164" s="86"/>
      <c r="G164" s="130"/>
      <c r="H164" s="130"/>
      <c r="I164" s="130"/>
      <c r="J164" s="137"/>
    </row>
    <row r="165" spans="1:10" ht="15">
      <c r="A165" s="136"/>
      <c r="B165" s="61"/>
      <c r="C165" s="130" t="s">
        <v>112</v>
      </c>
      <c r="D165" s="130">
        <v>2</v>
      </c>
      <c r="E165" s="130">
        <v>2</v>
      </c>
      <c r="F165" s="86"/>
      <c r="G165" s="130"/>
      <c r="H165" s="130"/>
      <c r="I165" s="130"/>
      <c r="J165" s="137"/>
    </row>
    <row r="166" spans="1:10" ht="15">
      <c r="A166" s="136"/>
      <c r="B166" s="61"/>
      <c r="C166" s="130" t="s">
        <v>12</v>
      </c>
      <c r="D166" s="130">
        <v>5</v>
      </c>
      <c r="E166" s="130">
        <v>5</v>
      </c>
      <c r="F166" s="86"/>
      <c r="G166" s="130"/>
      <c r="H166" s="130"/>
      <c r="I166" s="130"/>
      <c r="J166" s="137"/>
    </row>
    <row r="167" spans="1:10" ht="15">
      <c r="A167" s="130"/>
      <c r="B167" s="61"/>
      <c r="C167" s="130" t="s">
        <v>113</v>
      </c>
      <c r="D167" s="130">
        <v>30</v>
      </c>
      <c r="E167" s="130">
        <v>20</v>
      </c>
      <c r="F167" s="86"/>
      <c r="G167" s="130"/>
      <c r="H167" s="130"/>
      <c r="I167" s="130"/>
      <c r="J167" s="130"/>
    </row>
    <row r="168" spans="1:10" ht="15">
      <c r="A168" s="130"/>
      <c r="B168" s="61"/>
      <c r="C168" s="130" t="s">
        <v>9</v>
      </c>
      <c r="D168" s="130">
        <v>3</v>
      </c>
      <c r="E168" s="130">
        <v>3</v>
      </c>
      <c r="F168" s="86"/>
      <c r="G168" s="130"/>
      <c r="H168" s="130"/>
      <c r="I168" s="130"/>
      <c r="J168" s="130"/>
    </row>
    <row r="169" spans="1:10" ht="15.75" thickBot="1">
      <c r="A169" s="268"/>
      <c r="B169" s="269"/>
      <c r="C169" s="270"/>
      <c r="D169" s="270"/>
      <c r="E169" s="270"/>
      <c r="F169" s="271"/>
      <c r="G169" s="270"/>
      <c r="H169" s="270"/>
      <c r="I169" s="270"/>
      <c r="J169" s="272"/>
    </row>
    <row r="170" spans="1:10" ht="15.75" thickBot="1">
      <c r="A170" s="157">
        <v>2</v>
      </c>
      <c r="B170" s="76"/>
      <c r="C170" s="158" t="s">
        <v>114</v>
      </c>
      <c r="D170" s="159">
        <v>30</v>
      </c>
      <c r="E170" s="159">
        <v>30</v>
      </c>
      <c r="F170" s="76" t="s">
        <v>108</v>
      </c>
      <c r="G170" s="159"/>
      <c r="H170" s="159"/>
      <c r="I170" s="159">
        <v>1.83</v>
      </c>
      <c r="J170" s="160">
        <v>67.2</v>
      </c>
    </row>
    <row r="171" spans="1:10" ht="15.75" thickBot="1">
      <c r="A171" s="151"/>
      <c r="B171" s="71"/>
      <c r="C171" s="228"/>
      <c r="D171" s="228"/>
      <c r="E171" s="228"/>
      <c r="F171" s="153"/>
      <c r="G171" s="228"/>
      <c r="H171" s="228"/>
      <c r="I171" s="228"/>
      <c r="J171" s="229"/>
    </row>
    <row r="172" spans="1:10" ht="30.75" thickBot="1">
      <c r="A172" s="157">
        <v>3</v>
      </c>
      <c r="B172" s="76" t="s">
        <v>115</v>
      </c>
      <c r="C172" s="158" t="s">
        <v>116</v>
      </c>
      <c r="D172" s="159" t="s">
        <v>117</v>
      </c>
      <c r="E172" s="159">
        <v>40</v>
      </c>
      <c r="F172" s="76" t="s">
        <v>93</v>
      </c>
      <c r="G172" s="159">
        <v>5.2</v>
      </c>
      <c r="H172" s="159">
        <v>4.8</v>
      </c>
      <c r="I172" s="159">
        <v>0.4</v>
      </c>
      <c r="J172" s="160">
        <v>65.6</v>
      </c>
    </row>
    <row r="173" spans="1:10" ht="15.75" thickBot="1">
      <c r="A173" s="151"/>
      <c r="B173" s="71"/>
      <c r="C173" s="228"/>
      <c r="D173" s="228"/>
      <c r="E173" s="228"/>
      <c r="F173" s="153"/>
      <c r="G173" s="228"/>
      <c r="H173" s="228"/>
      <c r="I173" s="228"/>
      <c r="J173" s="229"/>
    </row>
    <row r="174" spans="1:10" ht="15.75" thickBot="1">
      <c r="A174" s="155">
        <v>4</v>
      </c>
      <c r="B174" s="50" t="s">
        <v>17</v>
      </c>
      <c r="C174" s="156" t="s">
        <v>13</v>
      </c>
      <c r="D174" s="2"/>
      <c r="E174" s="2"/>
      <c r="F174" s="4">
        <v>150</v>
      </c>
      <c r="G174" s="2"/>
      <c r="H174" s="2">
        <v>0.39</v>
      </c>
      <c r="I174" s="2">
        <v>4.9</v>
      </c>
      <c r="J174" s="2">
        <v>23.07</v>
      </c>
    </row>
    <row r="175" spans="1:10" ht="15.75" thickBot="1">
      <c r="A175" s="136"/>
      <c r="B175" s="61"/>
      <c r="C175" s="130" t="s">
        <v>14</v>
      </c>
      <c r="D175" s="2">
        <v>0.6</v>
      </c>
      <c r="E175" s="2">
        <v>0.6</v>
      </c>
      <c r="F175" s="4"/>
      <c r="G175" s="2"/>
      <c r="H175" s="2"/>
      <c r="I175" s="2"/>
      <c r="J175" s="2"/>
    </row>
    <row r="176" spans="1:10" ht="15.75" thickBot="1">
      <c r="A176" s="142"/>
      <c r="B176" s="66"/>
      <c r="C176" s="143" t="s">
        <v>8</v>
      </c>
      <c r="D176" s="2">
        <v>10</v>
      </c>
      <c r="E176" s="2">
        <v>10</v>
      </c>
      <c r="F176" s="4"/>
      <c r="G176" s="2"/>
      <c r="H176" s="2"/>
      <c r="I176" s="2"/>
      <c r="J176" s="2"/>
    </row>
    <row r="177" spans="1:10" ht="15.75" thickBot="1">
      <c r="A177" s="151"/>
      <c r="B177" s="71"/>
      <c r="C177" s="228"/>
      <c r="D177" s="228"/>
      <c r="E177" s="228"/>
      <c r="F177" s="153"/>
      <c r="G177" s="228"/>
      <c r="H177" s="228"/>
      <c r="I177" s="228"/>
      <c r="J177" s="229"/>
    </row>
    <row r="178" spans="1:10" ht="15.75" thickBot="1">
      <c r="A178" s="157">
        <v>5</v>
      </c>
      <c r="B178" s="76" t="s">
        <v>330</v>
      </c>
      <c r="C178" s="158" t="s">
        <v>28</v>
      </c>
      <c r="D178" s="147">
        <v>20</v>
      </c>
      <c r="E178" s="147">
        <v>20</v>
      </c>
      <c r="F178" s="156">
        <v>20</v>
      </c>
      <c r="G178" s="147">
        <v>2.3</v>
      </c>
      <c r="H178" s="147">
        <v>0.9</v>
      </c>
      <c r="I178" s="147">
        <v>15.3</v>
      </c>
      <c r="J178" s="148">
        <v>78.6</v>
      </c>
    </row>
    <row r="179" spans="1:10" ht="15.75" thickBot="1">
      <c r="A179" s="151"/>
      <c r="B179" s="71"/>
      <c r="C179" s="228"/>
      <c r="D179" s="228"/>
      <c r="E179" s="228"/>
      <c r="F179" s="153"/>
      <c r="G179" s="228"/>
      <c r="H179" s="228"/>
      <c r="I179" s="228"/>
      <c r="J179" s="229"/>
    </row>
    <row r="180" spans="1:10" ht="15">
      <c r="A180" s="132">
        <v>6</v>
      </c>
      <c r="B180" s="58"/>
      <c r="C180" s="133" t="s">
        <v>118</v>
      </c>
      <c r="D180" s="134">
        <v>20</v>
      </c>
      <c r="E180" s="134">
        <v>20</v>
      </c>
      <c r="F180" s="58" t="s">
        <v>119</v>
      </c>
      <c r="G180" s="134">
        <v>0.08</v>
      </c>
      <c r="H180" s="134"/>
      <c r="I180" s="134">
        <v>15.2</v>
      </c>
      <c r="J180" s="135">
        <v>58.6</v>
      </c>
    </row>
    <row r="181" spans="1:10" ht="15">
      <c r="A181" s="136"/>
      <c r="B181" s="61"/>
      <c r="C181" s="130"/>
      <c r="D181" s="130"/>
      <c r="E181" s="130"/>
      <c r="F181" s="86"/>
      <c r="G181" s="130"/>
      <c r="H181" s="130"/>
      <c r="I181" s="130"/>
      <c r="J181" s="137"/>
    </row>
    <row r="182" spans="1:10" ht="18.75">
      <c r="A182" s="161"/>
      <c r="B182" s="88"/>
      <c r="C182" s="122" t="s">
        <v>15</v>
      </c>
      <c r="D182" s="122"/>
      <c r="E182" s="122"/>
      <c r="F182" s="88"/>
      <c r="G182" s="122">
        <f>SUM(G160:G181)</f>
        <v>13.38</v>
      </c>
      <c r="H182" s="122">
        <f>SUM(H160:H181)</f>
        <v>9.25</v>
      </c>
      <c r="I182" s="122">
        <f>SUM(I160:I181)</f>
        <v>62.730000000000004</v>
      </c>
      <c r="J182" s="162">
        <f>SUM(J160:J181)</f>
        <v>445.18999999999994</v>
      </c>
    </row>
    <row r="183" spans="1:10" ht="15.75" thickBot="1">
      <c r="A183" s="138"/>
      <c r="B183" s="80"/>
      <c r="C183" s="139"/>
      <c r="D183" s="139"/>
      <c r="E183" s="139"/>
      <c r="F183" s="140"/>
      <c r="G183" s="139"/>
      <c r="H183" s="139"/>
      <c r="I183" s="139"/>
      <c r="J183" s="141"/>
    </row>
    <row r="184" spans="1:10" ht="18.75">
      <c r="A184" s="173"/>
      <c r="B184" s="129"/>
      <c r="C184" s="173" t="s">
        <v>59</v>
      </c>
      <c r="D184" s="173"/>
      <c r="E184" s="173"/>
      <c r="F184" s="129"/>
      <c r="G184" s="173">
        <f>G114+G150+G157+G182</f>
        <v>39.68</v>
      </c>
      <c r="H184" s="173">
        <f>H114+H150+H157+H182</f>
        <v>34.14</v>
      </c>
      <c r="I184" s="173">
        <f>I114+I150+I157+I182</f>
        <v>188</v>
      </c>
      <c r="J184" s="173">
        <f>J114+J150+J157+J182</f>
        <v>1261.35</v>
      </c>
    </row>
    <row r="185" spans="1:10" ht="15">
      <c r="A185" s="149"/>
      <c r="B185" s="85"/>
      <c r="C185" s="149"/>
      <c r="D185" s="149"/>
      <c r="E185" s="149"/>
      <c r="F185" s="150"/>
      <c r="G185" s="149"/>
      <c r="H185" s="149"/>
      <c r="I185" s="149"/>
      <c r="J185" s="149"/>
    </row>
  </sheetData>
  <sheetProtection/>
  <mergeCells count="30">
    <mergeCell ref="G2:G3"/>
    <mergeCell ref="A152:J152"/>
    <mergeCell ref="A159:J159"/>
    <mergeCell ref="G95:G96"/>
    <mergeCell ref="H95:H96"/>
    <mergeCell ref="I95:I96"/>
    <mergeCell ref="J95:J96"/>
    <mergeCell ref="A97:J97"/>
    <mergeCell ref="A116:J116"/>
    <mergeCell ref="A95:A96"/>
    <mergeCell ref="A94:J94"/>
    <mergeCell ref="A4:J4"/>
    <mergeCell ref="A23:J23"/>
    <mergeCell ref="A59:J59"/>
    <mergeCell ref="A66:J66"/>
    <mergeCell ref="C95:C96"/>
    <mergeCell ref="D95:D96"/>
    <mergeCell ref="E95:E96"/>
    <mergeCell ref="F95:F96"/>
    <mergeCell ref="B95:B96"/>
    <mergeCell ref="A1:J1"/>
    <mergeCell ref="A2:A3"/>
    <mergeCell ref="B2:B3"/>
    <mergeCell ref="C2:C3"/>
    <mergeCell ref="D2:D3"/>
    <mergeCell ref="E2:E3"/>
    <mergeCell ref="H2:H3"/>
    <mergeCell ref="I2:I3"/>
    <mergeCell ref="J2:J3"/>
    <mergeCell ref="F2:F3"/>
  </mergeCells>
  <printOptions/>
  <pageMargins left="0.7086614173228347" right="0.7086614173228347" top="0.7480314960629921" bottom="0.7480314960629921" header="0.31496062992125984" footer="0.31496062992125984"/>
  <pageSetup fitToHeight="6" fitToWidth="1" orientation="portrait" paperSize="9" scale="70" r:id="rId1"/>
  <ignoredErrors>
    <ignoredError sqref="B67 B78 B80" twoDigitTextYear="1"/>
    <ignoredError sqref="F5 F12 F24 F29 F39 F44 F50 F55 F60 F62 F67 F76 F78 F80 F8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5"/>
  <sheetViews>
    <sheetView zoomScale="68" zoomScaleNormal="68" zoomScalePageLayoutView="0" workbookViewId="0" topLeftCell="A169">
      <selection activeCell="D196" sqref="D196"/>
    </sheetView>
  </sheetViews>
  <sheetFormatPr defaultColWidth="9.140625" defaultRowHeight="15"/>
  <cols>
    <col min="3" max="3" width="18.8515625" style="0" customWidth="1"/>
    <col min="7" max="7" width="13.140625" style="0" customWidth="1"/>
    <col min="8" max="8" width="12.00390625" style="0" customWidth="1"/>
    <col min="9" max="9" width="11.00390625" style="0" customWidth="1"/>
    <col min="10" max="10" width="17.00390625" style="0" customWidth="1"/>
  </cols>
  <sheetData>
    <row r="1" spans="1:10" ht="24" thickBot="1">
      <c r="A1" s="355" t="s">
        <v>277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ht="15">
      <c r="A2" s="315" t="s">
        <v>0</v>
      </c>
      <c r="B2" s="315" t="s">
        <v>1</v>
      </c>
      <c r="C2" s="323" t="s">
        <v>2</v>
      </c>
      <c r="D2" s="315" t="s">
        <v>18</v>
      </c>
      <c r="E2" s="315" t="s">
        <v>19</v>
      </c>
      <c r="F2" s="315" t="s">
        <v>3</v>
      </c>
      <c r="G2" s="315" t="s">
        <v>4</v>
      </c>
      <c r="H2" s="315" t="s">
        <v>5</v>
      </c>
      <c r="I2" s="315" t="s">
        <v>260</v>
      </c>
      <c r="J2" s="315" t="s">
        <v>20</v>
      </c>
    </row>
    <row r="3" spans="1:10" ht="47.25" customHeight="1" thickBot="1">
      <c r="A3" s="331"/>
      <c r="B3" s="357"/>
      <c r="C3" s="358"/>
      <c r="D3" s="331"/>
      <c r="E3" s="331"/>
      <c r="F3" s="331"/>
      <c r="G3" s="331"/>
      <c r="H3" s="331"/>
      <c r="I3" s="331"/>
      <c r="J3" s="331"/>
    </row>
    <row r="4" spans="1:10" ht="25.5" customHeight="1" thickBot="1">
      <c r="A4" s="359" t="s">
        <v>6</v>
      </c>
      <c r="B4" s="360"/>
      <c r="C4" s="360"/>
      <c r="D4" s="360"/>
      <c r="E4" s="360"/>
      <c r="F4" s="360"/>
      <c r="G4" s="360"/>
      <c r="H4" s="360"/>
      <c r="I4" s="360"/>
      <c r="J4" s="361"/>
    </row>
    <row r="5" spans="1:10" ht="30">
      <c r="A5" s="132">
        <v>1</v>
      </c>
      <c r="B5" s="58" t="s">
        <v>120</v>
      </c>
      <c r="C5" s="58" t="s">
        <v>121</v>
      </c>
      <c r="D5" s="134"/>
      <c r="E5" s="134"/>
      <c r="F5" s="133">
        <v>250</v>
      </c>
      <c r="G5" s="134">
        <v>3.2</v>
      </c>
      <c r="H5" s="134">
        <v>3.42</v>
      </c>
      <c r="I5" s="134">
        <v>21.85</v>
      </c>
      <c r="J5" s="135">
        <v>130.98</v>
      </c>
    </row>
    <row r="6" spans="1:10" ht="15">
      <c r="A6" s="136"/>
      <c r="B6" s="61"/>
      <c r="C6" s="61" t="s">
        <v>31</v>
      </c>
      <c r="D6" s="130">
        <v>200</v>
      </c>
      <c r="E6" s="130">
        <v>200</v>
      </c>
      <c r="F6" s="131"/>
      <c r="G6" s="130"/>
      <c r="H6" s="130"/>
      <c r="I6" s="130"/>
      <c r="J6" s="137"/>
    </row>
    <row r="7" spans="1:10" ht="15">
      <c r="A7" s="136"/>
      <c r="B7" s="61"/>
      <c r="C7" s="61" t="s">
        <v>78</v>
      </c>
      <c r="D7" s="130">
        <v>25</v>
      </c>
      <c r="E7" s="130">
        <v>25</v>
      </c>
      <c r="F7" s="131"/>
      <c r="G7" s="130"/>
      <c r="H7" s="130"/>
      <c r="I7" s="130"/>
      <c r="J7" s="137"/>
    </row>
    <row r="8" spans="1:10" ht="15">
      <c r="A8" s="136"/>
      <c r="B8" s="61"/>
      <c r="C8" s="61" t="s">
        <v>8</v>
      </c>
      <c r="D8" s="130">
        <v>5</v>
      </c>
      <c r="E8" s="130">
        <v>5</v>
      </c>
      <c r="F8" s="131"/>
      <c r="G8" s="130"/>
      <c r="H8" s="130"/>
      <c r="I8" s="130"/>
      <c r="J8" s="137"/>
    </row>
    <row r="9" spans="1:10" ht="15.75" thickBot="1">
      <c r="A9" s="142"/>
      <c r="B9" s="66"/>
      <c r="C9" s="66" t="s">
        <v>9</v>
      </c>
      <c r="D9" s="143">
        <v>4</v>
      </c>
      <c r="E9" s="143">
        <v>4</v>
      </c>
      <c r="F9" s="163"/>
      <c r="G9" s="143"/>
      <c r="H9" s="143"/>
      <c r="I9" s="143"/>
      <c r="J9" s="145"/>
    </row>
    <row r="10" spans="1:10" ht="15.75" thickBot="1">
      <c r="A10" s="151"/>
      <c r="B10" s="71"/>
      <c r="C10" s="71"/>
      <c r="D10" s="152"/>
      <c r="E10" s="152"/>
      <c r="F10" s="174"/>
      <c r="G10" s="152"/>
      <c r="H10" s="152"/>
      <c r="I10" s="152"/>
      <c r="J10" s="154"/>
    </row>
    <row r="11" spans="1:10" ht="15.75" thickBot="1">
      <c r="A11" s="157">
        <v>2</v>
      </c>
      <c r="B11" s="76" t="s">
        <v>297</v>
      </c>
      <c r="C11" s="76" t="s">
        <v>122</v>
      </c>
      <c r="D11" s="159">
        <v>115</v>
      </c>
      <c r="E11" s="159">
        <v>115</v>
      </c>
      <c r="F11" s="158">
        <v>115</v>
      </c>
      <c r="G11" s="159">
        <v>2.76</v>
      </c>
      <c r="H11" s="159">
        <v>5.75</v>
      </c>
      <c r="I11" s="159">
        <v>19.32</v>
      </c>
      <c r="J11" s="160">
        <v>141.45</v>
      </c>
    </row>
    <row r="12" spans="1:10" ht="15.75" thickBot="1">
      <c r="A12" s="151"/>
      <c r="B12" s="71"/>
      <c r="C12" s="71"/>
      <c r="D12" s="152"/>
      <c r="E12" s="152"/>
      <c r="F12" s="174"/>
      <c r="G12" s="152"/>
      <c r="H12" s="152"/>
      <c r="I12" s="152"/>
      <c r="J12" s="154"/>
    </row>
    <row r="13" spans="1:10" ht="45">
      <c r="A13" s="155">
        <v>3</v>
      </c>
      <c r="B13" s="50" t="s">
        <v>64</v>
      </c>
      <c r="C13" s="50" t="s">
        <v>65</v>
      </c>
      <c r="D13" s="147"/>
      <c r="E13" s="147"/>
      <c r="F13" s="156">
        <v>200</v>
      </c>
      <c r="G13" s="147">
        <v>2.29</v>
      </c>
      <c r="H13" s="147">
        <v>0.88</v>
      </c>
      <c r="I13" s="147">
        <v>8.93</v>
      </c>
      <c r="J13" s="148">
        <v>50.8</v>
      </c>
    </row>
    <row r="14" spans="1:10" ht="15">
      <c r="A14" s="136"/>
      <c r="B14" s="61"/>
      <c r="C14" s="61" t="s">
        <v>66</v>
      </c>
      <c r="D14" s="130">
        <v>2.4</v>
      </c>
      <c r="E14" s="130">
        <v>2.4</v>
      </c>
      <c r="F14" s="131"/>
      <c r="G14" s="130"/>
      <c r="H14" s="130"/>
      <c r="I14" s="130"/>
      <c r="J14" s="137"/>
    </row>
    <row r="15" spans="1:10" ht="15">
      <c r="A15" s="136"/>
      <c r="B15" s="61"/>
      <c r="C15" s="61" t="s">
        <v>31</v>
      </c>
      <c r="D15" s="130">
        <v>180</v>
      </c>
      <c r="E15" s="130">
        <v>180</v>
      </c>
      <c r="F15" s="131"/>
      <c r="G15" s="130"/>
      <c r="H15" s="130"/>
      <c r="I15" s="130"/>
      <c r="J15" s="137"/>
    </row>
    <row r="16" spans="1:10" ht="15.75" thickBot="1">
      <c r="A16" s="142"/>
      <c r="B16" s="66"/>
      <c r="C16" s="66" t="s">
        <v>8</v>
      </c>
      <c r="D16" s="143">
        <v>12</v>
      </c>
      <c r="E16" s="143">
        <v>12</v>
      </c>
      <c r="F16" s="163"/>
      <c r="G16" s="143"/>
      <c r="H16" s="143"/>
      <c r="I16" s="143"/>
      <c r="J16" s="145"/>
    </row>
    <row r="17" spans="1:10" ht="15.75" thickBot="1">
      <c r="A17" s="151"/>
      <c r="B17" s="71"/>
      <c r="C17" s="71"/>
      <c r="D17" s="152"/>
      <c r="E17" s="152"/>
      <c r="F17" s="174"/>
      <c r="G17" s="152"/>
      <c r="H17" s="152"/>
      <c r="I17" s="152"/>
      <c r="J17" s="154"/>
    </row>
    <row r="18" spans="1:10" ht="30">
      <c r="A18" s="132">
        <v>4</v>
      </c>
      <c r="B18" s="58" t="s">
        <v>337</v>
      </c>
      <c r="C18" s="295" t="s">
        <v>68</v>
      </c>
      <c r="D18" s="134"/>
      <c r="E18" s="134"/>
      <c r="F18" s="298" t="s">
        <v>379</v>
      </c>
      <c r="G18" s="134">
        <v>4.6</v>
      </c>
      <c r="H18" s="134">
        <v>8.01</v>
      </c>
      <c r="I18" s="134">
        <v>23.9</v>
      </c>
      <c r="J18" s="135">
        <v>201.1</v>
      </c>
    </row>
    <row r="19" spans="1:10" ht="15">
      <c r="A19" s="136"/>
      <c r="B19" s="61"/>
      <c r="C19" s="61" t="s">
        <v>28</v>
      </c>
      <c r="D19" s="130">
        <v>30</v>
      </c>
      <c r="E19" s="130">
        <v>30</v>
      </c>
      <c r="F19" s="131"/>
      <c r="G19" s="130"/>
      <c r="H19" s="130"/>
      <c r="I19" s="130"/>
      <c r="J19" s="137"/>
    </row>
    <row r="20" spans="1:10" ht="15">
      <c r="A20" s="136"/>
      <c r="B20" s="61"/>
      <c r="C20" s="61" t="s">
        <v>9</v>
      </c>
      <c r="D20" s="130">
        <v>5</v>
      </c>
      <c r="E20" s="130">
        <v>5</v>
      </c>
      <c r="F20" s="131"/>
      <c r="G20" s="130"/>
      <c r="H20" s="130"/>
      <c r="I20" s="130"/>
      <c r="J20" s="137"/>
    </row>
    <row r="21" spans="1:10" ht="15">
      <c r="A21" s="136"/>
      <c r="B21" s="61"/>
      <c r="C21" s="61"/>
      <c r="D21" s="130"/>
      <c r="E21" s="130"/>
      <c r="F21" s="131"/>
      <c r="G21" s="130"/>
      <c r="H21" s="130"/>
      <c r="I21" s="130"/>
      <c r="J21" s="137"/>
    </row>
    <row r="22" spans="1:10" ht="18.75">
      <c r="A22" s="161"/>
      <c r="B22" s="88"/>
      <c r="C22" s="88" t="s">
        <v>15</v>
      </c>
      <c r="D22" s="122"/>
      <c r="E22" s="122"/>
      <c r="F22" s="122"/>
      <c r="G22" s="122">
        <f>SUM(G5:G21)</f>
        <v>12.85</v>
      </c>
      <c r="H22" s="122">
        <f>SUM(H5:H21)</f>
        <v>18.060000000000002</v>
      </c>
      <c r="I22" s="122">
        <f>SUM(I5:I21)</f>
        <v>74</v>
      </c>
      <c r="J22" s="162">
        <f>SUM(J5:J21)</f>
        <v>524.3299999999999</v>
      </c>
    </row>
    <row r="23" spans="1:10" ht="15.75" thickBot="1">
      <c r="A23" s="138"/>
      <c r="B23" s="80"/>
      <c r="C23" s="80"/>
      <c r="D23" s="139"/>
      <c r="E23" s="139"/>
      <c r="F23" s="169"/>
      <c r="G23" s="139"/>
      <c r="H23" s="139"/>
      <c r="I23" s="139"/>
      <c r="J23" s="141"/>
    </row>
    <row r="24" spans="1:10" ht="29.25" customHeight="1" thickBot="1">
      <c r="A24" s="350" t="s">
        <v>69</v>
      </c>
      <c r="B24" s="351"/>
      <c r="C24" s="351"/>
      <c r="D24" s="351"/>
      <c r="E24" s="351"/>
      <c r="F24" s="351"/>
      <c r="G24" s="351"/>
      <c r="H24" s="351"/>
      <c r="I24" s="351"/>
      <c r="J24" s="352"/>
    </row>
    <row r="25" spans="1:10" ht="45">
      <c r="A25" s="132">
        <v>1</v>
      </c>
      <c r="B25" s="58" t="s">
        <v>340</v>
      </c>
      <c r="C25" s="58" t="s">
        <v>123</v>
      </c>
      <c r="D25" s="134"/>
      <c r="E25" s="134"/>
      <c r="F25" s="133">
        <v>60</v>
      </c>
      <c r="G25" s="134">
        <v>0.98</v>
      </c>
      <c r="H25" s="134">
        <v>7.13</v>
      </c>
      <c r="I25" s="134">
        <v>3.8</v>
      </c>
      <c r="J25" s="135">
        <v>83.29</v>
      </c>
    </row>
    <row r="26" spans="1:10" ht="15">
      <c r="A26" s="136"/>
      <c r="B26" s="61"/>
      <c r="C26" s="61" t="s">
        <v>124</v>
      </c>
      <c r="D26" s="130">
        <v>65</v>
      </c>
      <c r="E26" s="130">
        <v>46</v>
      </c>
      <c r="F26" s="131"/>
      <c r="G26" s="130"/>
      <c r="H26" s="130"/>
      <c r="I26" s="130"/>
      <c r="J26" s="137"/>
    </row>
    <row r="27" spans="1:10" ht="15">
      <c r="A27" s="136"/>
      <c r="B27" s="61"/>
      <c r="C27" s="61" t="s">
        <v>25</v>
      </c>
      <c r="D27" s="130">
        <v>15</v>
      </c>
      <c r="E27" s="130">
        <v>12</v>
      </c>
      <c r="F27" s="131"/>
      <c r="G27" s="130"/>
      <c r="H27" s="130"/>
      <c r="I27" s="130"/>
      <c r="J27" s="137"/>
    </row>
    <row r="28" spans="1:10" ht="30.75" thickBot="1">
      <c r="A28" s="142"/>
      <c r="B28" s="66"/>
      <c r="C28" s="66" t="s">
        <v>12</v>
      </c>
      <c r="D28" s="143">
        <v>2</v>
      </c>
      <c r="E28" s="143">
        <v>2</v>
      </c>
      <c r="F28" s="163"/>
      <c r="G28" s="143"/>
      <c r="H28" s="143"/>
      <c r="I28" s="143"/>
      <c r="J28" s="145"/>
    </row>
    <row r="29" spans="1:10" ht="15.75" thickBot="1">
      <c r="A29" s="151"/>
      <c r="B29" s="71"/>
      <c r="C29" s="71"/>
      <c r="D29" s="152"/>
      <c r="E29" s="152"/>
      <c r="F29" s="174"/>
      <c r="G29" s="152"/>
      <c r="H29" s="152"/>
      <c r="I29" s="152"/>
      <c r="J29" s="154"/>
    </row>
    <row r="30" spans="1:10" ht="45">
      <c r="A30" s="155">
        <v>2</v>
      </c>
      <c r="B30" s="50" t="s">
        <v>125</v>
      </c>
      <c r="C30" s="50" t="s">
        <v>126</v>
      </c>
      <c r="D30" s="147"/>
      <c r="E30" s="147"/>
      <c r="F30" s="156">
        <v>250</v>
      </c>
      <c r="G30" s="147">
        <v>1.63</v>
      </c>
      <c r="H30" s="147">
        <v>0.72</v>
      </c>
      <c r="I30" s="147">
        <v>3.74</v>
      </c>
      <c r="J30" s="148">
        <v>27.96</v>
      </c>
    </row>
    <row r="31" spans="1:10" ht="15">
      <c r="A31" s="136"/>
      <c r="B31" s="61"/>
      <c r="C31" s="61" t="s">
        <v>127</v>
      </c>
      <c r="D31" s="130">
        <v>15</v>
      </c>
      <c r="E31" s="130">
        <v>9</v>
      </c>
      <c r="F31" s="131"/>
      <c r="G31" s="130"/>
      <c r="H31" s="130"/>
      <c r="I31" s="130"/>
      <c r="J31" s="137"/>
    </row>
    <row r="32" spans="1:10" ht="15">
      <c r="A32" s="136"/>
      <c r="B32" s="61"/>
      <c r="C32" s="61" t="s">
        <v>128</v>
      </c>
      <c r="D32" s="130">
        <v>30</v>
      </c>
      <c r="E32" s="130">
        <v>20</v>
      </c>
      <c r="F32" s="131"/>
      <c r="G32" s="130"/>
      <c r="H32" s="130"/>
      <c r="I32" s="130"/>
      <c r="J32" s="137"/>
    </row>
    <row r="33" spans="1:10" ht="15">
      <c r="A33" s="136"/>
      <c r="B33" s="61"/>
      <c r="C33" s="61" t="s">
        <v>71</v>
      </c>
      <c r="D33" s="130">
        <v>60</v>
      </c>
      <c r="E33" s="130">
        <v>40</v>
      </c>
      <c r="F33" s="131"/>
      <c r="G33" s="130"/>
      <c r="H33" s="130"/>
      <c r="I33" s="130"/>
      <c r="J33" s="137"/>
    </row>
    <row r="34" spans="1:10" ht="15">
      <c r="A34" s="136"/>
      <c r="B34" s="61"/>
      <c r="C34" s="61" t="s">
        <v>34</v>
      </c>
      <c r="D34" s="130">
        <v>100</v>
      </c>
      <c r="E34" s="130">
        <v>60</v>
      </c>
      <c r="F34" s="131"/>
      <c r="G34" s="130"/>
      <c r="H34" s="130"/>
      <c r="I34" s="130"/>
      <c r="J34" s="137"/>
    </row>
    <row r="35" spans="1:10" ht="15">
      <c r="A35" s="136"/>
      <c r="B35" s="61"/>
      <c r="C35" s="61" t="s">
        <v>40</v>
      </c>
      <c r="D35" s="130">
        <v>80</v>
      </c>
      <c r="E35" s="130">
        <v>50</v>
      </c>
      <c r="F35" s="131"/>
      <c r="G35" s="130"/>
      <c r="H35" s="130"/>
      <c r="I35" s="130"/>
      <c r="J35" s="137"/>
    </row>
    <row r="36" spans="1:10" ht="15">
      <c r="A36" s="136"/>
      <c r="B36" s="61"/>
      <c r="C36" s="61" t="s">
        <v>11</v>
      </c>
      <c r="D36" s="130">
        <v>20</v>
      </c>
      <c r="E36" s="130">
        <v>15</v>
      </c>
      <c r="F36" s="131"/>
      <c r="G36" s="130"/>
      <c r="H36" s="130"/>
      <c r="I36" s="130"/>
      <c r="J36" s="137"/>
    </row>
    <row r="37" spans="1:10" ht="15">
      <c r="A37" s="136"/>
      <c r="B37" s="61"/>
      <c r="C37" s="61" t="s">
        <v>25</v>
      </c>
      <c r="D37" s="130">
        <v>20</v>
      </c>
      <c r="E37" s="130">
        <v>15</v>
      </c>
      <c r="F37" s="131"/>
      <c r="G37" s="130"/>
      <c r="H37" s="130"/>
      <c r="I37" s="130"/>
      <c r="J37" s="137"/>
    </row>
    <row r="38" spans="1:10" ht="15">
      <c r="A38" s="136"/>
      <c r="B38" s="61"/>
      <c r="C38" s="61" t="s">
        <v>44</v>
      </c>
      <c r="D38" s="130">
        <v>0.05</v>
      </c>
      <c r="E38" s="130">
        <v>0.05</v>
      </c>
      <c r="F38" s="131"/>
      <c r="G38" s="130"/>
      <c r="H38" s="130"/>
      <c r="I38" s="130"/>
      <c r="J38" s="137"/>
    </row>
    <row r="39" spans="1:10" ht="15">
      <c r="A39" s="136"/>
      <c r="B39" s="61"/>
      <c r="C39" s="61" t="s">
        <v>8</v>
      </c>
      <c r="D39" s="130">
        <v>1</v>
      </c>
      <c r="E39" s="130">
        <v>1</v>
      </c>
      <c r="F39" s="131"/>
      <c r="G39" s="130"/>
      <c r="H39" s="130"/>
      <c r="I39" s="130"/>
      <c r="J39" s="137"/>
    </row>
    <row r="40" spans="1:10" ht="15">
      <c r="A40" s="136"/>
      <c r="B40" s="61"/>
      <c r="C40" s="61" t="s">
        <v>35</v>
      </c>
      <c r="D40" s="130">
        <v>8</v>
      </c>
      <c r="E40" s="130">
        <v>7</v>
      </c>
      <c r="F40" s="131"/>
      <c r="G40" s="130"/>
      <c r="H40" s="130"/>
      <c r="I40" s="130"/>
      <c r="J40" s="137"/>
    </row>
    <row r="41" spans="1:10" ht="15">
      <c r="A41" s="136"/>
      <c r="B41" s="61"/>
      <c r="C41" s="61" t="s">
        <v>37</v>
      </c>
      <c r="D41" s="130">
        <v>11</v>
      </c>
      <c r="E41" s="130">
        <v>11</v>
      </c>
      <c r="F41" s="131"/>
      <c r="G41" s="130"/>
      <c r="H41" s="130"/>
      <c r="I41" s="130"/>
      <c r="J41" s="137"/>
    </row>
    <row r="42" spans="1:10" ht="15">
      <c r="A42" s="136"/>
      <c r="B42" s="61"/>
      <c r="C42" s="61" t="s">
        <v>9</v>
      </c>
      <c r="D42" s="130">
        <v>2</v>
      </c>
      <c r="E42" s="130">
        <v>2</v>
      </c>
      <c r="F42" s="131"/>
      <c r="G42" s="130"/>
      <c r="H42" s="130"/>
      <c r="I42" s="130"/>
      <c r="J42" s="137"/>
    </row>
    <row r="43" spans="1:10" ht="30.75" thickBot="1">
      <c r="A43" s="142"/>
      <c r="B43" s="66"/>
      <c r="C43" s="66" t="s">
        <v>12</v>
      </c>
      <c r="D43" s="143">
        <v>3</v>
      </c>
      <c r="E43" s="143">
        <v>3</v>
      </c>
      <c r="F43" s="163"/>
      <c r="G43" s="143"/>
      <c r="H43" s="143"/>
      <c r="I43" s="143"/>
      <c r="J43" s="145"/>
    </row>
    <row r="44" spans="1:10" ht="15.75" thickBot="1">
      <c r="A44" s="151"/>
      <c r="B44" s="71"/>
      <c r="C44" s="71"/>
      <c r="D44" s="152"/>
      <c r="E44" s="152"/>
      <c r="F44" s="174"/>
      <c r="G44" s="152"/>
      <c r="H44" s="152"/>
      <c r="I44" s="152"/>
      <c r="J44" s="154"/>
    </row>
    <row r="45" spans="1:10" ht="30">
      <c r="A45" s="155">
        <v>3</v>
      </c>
      <c r="B45" s="50" t="s">
        <v>341</v>
      </c>
      <c r="C45" s="50" t="s">
        <v>130</v>
      </c>
      <c r="D45" s="147"/>
      <c r="E45" s="147"/>
      <c r="F45" s="156">
        <v>60</v>
      </c>
      <c r="G45" s="147">
        <v>8.64</v>
      </c>
      <c r="H45" s="147">
        <v>3.37</v>
      </c>
      <c r="I45" s="147">
        <v>1.4</v>
      </c>
      <c r="J45" s="148">
        <v>70.7</v>
      </c>
    </row>
    <row r="46" spans="1:10" ht="15">
      <c r="A46" s="136"/>
      <c r="B46" s="61"/>
      <c r="C46" s="61" t="s">
        <v>131</v>
      </c>
      <c r="D46" s="130">
        <v>85</v>
      </c>
      <c r="E46" s="130">
        <v>70</v>
      </c>
      <c r="F46" s="131"/>
      <c r="G46" s="130"/>
      <c r="H46" s="130"/>
      <c r="I46" s="130"/>
      <c r="J46" s="137"/>
    </row>
    <row r="47" spans="1:10" ht="15">
      <c r="A47" s="136"/>
      <c r="B47" s="61"/>
      <c r="C47" s="175" t="s">
        <v>30</v>
      </c>
      <c r="D47" s="130"/>
      <c r="E47" s="130"/>
      <c r="F47" s="131"/>
      <c r="G47" s="130"/>
      <c r="H47" s="130"/>
      <c r="I47" s="130"/>
      <c r="J47" s="137"/>
    </row>
    <row r="48" spans="1:10" ht="15">
      <c r="A48" s="136"/>
      <c r="B48" s="61"/>
      <c r="C48" s="175" t="s">
        <v>325</v>
      </c>
      <c r="D48" s="130">
        <v>11</v>
      </c>
      <c r="E48" s="130">
        <v>11</v>
      </c>
      <c r="F48" s="131"/>
      <c r="G48" s="130"/>
      <c r="H48" s="130"/>
      <c r="I48" s="130"/>
      <c r="J48" s="137"/>
    </row>
    <row r="49" spans="1:10" ht="15">
      <c r="A49" s="136"/>
      <c r="B49" s="61"/>
      <c r="C49" s="61" t="s">
        <v>37</v>
      </c>
      <c r="D49" s="130">
        <v>22</v>
      </c>
      <c r="E49" s="130">
        <v>22</v>
      </c>
      <c r="F49" s="131"/>
      <c r="G49" s="130"/>
      <c r="H49" s="130"/>
      <c r="I49" s="130"/>
      <c r="J49" s="137"/>
    </row>
    <row r="50" spans="1:10" ht="15">
      <c r="A50" s="136"/>
      <c r="B50" s="61"/>
      <c r="C50" s="61" t="s">
        <v>32</v>
      </c>
      <c r="D50" s="130">
        <v>10</v>
      </c>
      <c r="E50" s="130">
        <v>10</v>
      </c>
      <c r="F50" s="131"/>
      <c r="G50" s="130"/>
      <c r="H50" s="130"/>
      <c r="I50" s="130"/>
      <c r="J50" s="137"/>
    </row>
    <row r="51" spans="1:10" ht="30.75" thickBot="1">
      <c r="A51" s="142"/>
      <c r="B51" s="66"/>
      <c r="C51" s="66" t="s">
        <v>12</v>
      </c>
      <c r="D51" s="143">
        <v>3</v>
      </c>
      <c r="E51" s="143">
        <v>3</v>
      </c>
      <c r="F51" s="163"/>
      <c r="G51" s="143"/>
      <c r="H51" s="143"/>
      <c r="I51" s="143"/>
      <c r="J51" s="145"/>
    </row>
    <row r="52" spans="1:10" ht="15.75" thickBot="1">
      <c r="A52" s="151"/>
      <c r="B52" s="71"/>
      <c r="C52" s="71"/>
      <c r="D52" s="152"/>
      <c r="E52" s="152"/>
      <c r="F52" s="174"/>
      <c r="G52" s="152"/>
      <c r="H52" s="152"/>
      <c r="I52" s="152"/>
      <c r="J52" s="154"/>
    </row>
    <row r="53" spans="1:10" ht="30">
      <c r="A53" s="155">
        <v>4</v>
      </c>
      <c r="B53" s="50" t="s">
        <v>299</v>
      </c>
      <c r="C53" s="50" t="s">
        <v>132</v>
      </c>
      <c r="D53" s="147"/>
      <c r="E53" s="147"/>
      <c r="F53" s="156">
        <v>150</v>
      </c>
      <c r="G53" s="147">
        <v>2.69</v>
      </c>
      <c r="H53" s="147">
        <v>1.98</v>
      </c>
      <c r="I53" s="147">
        <v>17.12</v>
      </c>
      <c r="J53" s="148">
        <v>98.71</v>
      </c>
    </row>
    <row r="54" spans="1:10" ht="30">
      <c r="A54" s="136"/>
      <c r="B54" s="61"/>
      <c r="C54" s="61" t="s">
        <v>133</v>
      </c>
      <c r="D54" s="130">
        <v>45</v>
      </c>
      <c r="E54" s="130">
        <v>45</v>
      </c>
      <c r="F54" s="131"/>
      <c r="G54" s="130"/>
      <c r="H54" s="130"/>
      <c r="I54" s="130"/>
      <c r="J54" s="137"/>
    </row>
    <row r="55" spans="1:10" ht="15.75" thickBot="1">
      <c r="A55" s="142"/>
      <c r="B55" s="66"/>
      <c r="C55" s="66" t="s">
        <v>9</v>
      </c>
      <c r="D55" s="143">
        <v>4</v>
      </c>
      <c r="E55" s="143">
        <v>4</v>
      </c>
      <c r="F55" s="163"/>
      <c r="G55" s="143"/>
      <c r="H55" s="143"/>
      <c r="I55" s="143"/>
      <c r="J55" s="145"/>
    </row>
    <row r="56" spans="1:10" ht="15.75" thickBot="1">
      <c r="A56" s="151"/>
      <c r="B56" s="71"/>
      <c r="C56" s="71"/>
      <c r="D56" s="152"/>
      <c r="E56" s="152"/>
      <c r="F56" s="174"/>
      <c r="G56" s="152"/>
      <c r="H56" s="152"/>
      <c r="I56" s="152"/>
      <c r="J56" s="154"/>
    </row>
    <row r="57" spans="1:10" ht="30">
      <c r="A57" s="155">
        <v>5</v>
      </c>
      <c r="B57" s="50" t="s">
        <v>41</v>
      </c>
      <c r="C57" s="50" t="s">
        <v>134</v>
      </c>
      <c r="D57" s="147"/>
      <c r="E57" s="147"/>
      <c r="F57" s="156">
        <v>200</v>
      </c>
      <c r="G57" s="147">
        <v>0.52</v>
      </c>
      <c r="H57" s="147"/>
      <c r="I57" s="147">
        <v>13.48</v>
      </c>
      <c r="J57" s="148">
        <v>56</v>
      </c>
    </row>
    <row r="58" spans="1:10" ht="15">
      <c r="A58" s="136"/>
      <c r="B58" s="61"/>
      <c r="C58" s="61" t="s">
        <v>135</v>
      </c>
      <c r="D58" s="130">
        <v>11</v>
      </c>
      <c r="E58" s="130">
        <v>11</v>
      </c>
      <c r="F58" s="131"/>
      <c r="G58" s="130"/>
      <c r="H58" s="130"/>
      <c r="I58" s="130"/>
      <c r="J58" s="137"/>
    </row>
    <row r="59" spans="1:10" ht="15">
      <c r="A59" s="136"/>
      <c r="B59" s="61"/>
      <c r="C59" s="61" t="s">
        <v>8</v>
      </c>
      <c r="D59" s="130">
        <v>15</v>
      </c>
      <c r="E59" s="130">
        <v>15</v>
      </c>
      <c r="F59" s="131"/>
      <c r="G59" s="130"/>
      <c r="H59" s="130"/>
      <c r="I59" s="130"/>
      <c r="J59" s="137"/>
    </row>
    <row r="60" spans="1:10" ht="15.75" thickBot="1">
      <c r="A60" s="142"/>
      <c r="B60" s="66"/>
      <c r="C60" s="66" t="s">
        <v>44</v>
      </c>
      <c r="D60" s="143">
        <v>0.05</v>
      </c>
      <c r="E60" s="143">
        <v>0.05</v>
      </c>
      <c r="F60" s="163"/>
      <c r="G60" s="143"/>
      <c r="H60" s="143"/>
      <c r="I60" s="143"/>
      <c r="J60" s="145"/>
    </row>
    <row r="61" spans="1:10" ht="15.75" thickBot="1">
      <c r="A61" s="151"/>
      <c r="B61" s="71"/>
      <c r="C61" s="71"/>
      <c r="D61" s="152"/>
      <c r="E61" s="152"/>
      <c r="F61" s="174"/>
      <c r="G61" s="152"/>
      <c r="H61" s="152"/>
      <c r="I61" s="152"/>
      <c r="J61" s="154"/>
    </row>
    <row r="62" spans="1:10" ht="15.75" thickBot="1">
      <c r="A62" s="157">
        <v>6</v>
      </c>
      <c r="B62" s="76" t="s">
        <v>339</v>
      </c>
      <c r="C62" s="76" t="s">
        <v>45</v>
      </c>
      <c r="D62" s="159">
        <v>50</v>
      </c>
      <c r="E62" s="159">
        <v>50</v>
      </c>
      <c r="F62" s="158">
        <v>50</v>
      </c>
      <c r="G62" s="159">
        <v>2.4</v>
      </c>
      <c r="H62" s="159">
        <v>0.4</v>
      </c>
      <c r="I62" s="159">
        <v>20.1</v>
      </c>
      <c r="J62" s="160">
        <v>96.3</v>
      </c>
    </row>
    <row r="63" spans="1:10" ht="15.75" thickBot="1">
      <c r="A63" s="151"/>
      <c r="B63" s="71"/>
      <c r="C63" s="71"/>
      <c r="D63" s="152"/>
      <c r="E63" s="152"/>
      <c r="F63" s="174"/>
      <c r="G63" s="152"/>
      <c r="H63" s="152"/>
      <c r="I63" s="152"/>
      <c r="J63" s="154"/>
    </row>
    <row r="64" spans="1:10" ht="15">
      <c r="A64" s="155"/>
      <c r="B64" s="50"/>
      <c r="C64" s="50"/>
      <c r="D64" s="147"/>
      <c r="E64" s="147"/>
      <c r="F64" s="156"/>
      <c r="G64" s="147"/>
      <c r="H64" s="147"/>
      <c r="I64" s="147"/>
      <c r="J64" s="148"/>
    </row>
    <row r="65" spans="1:10" ht="15">
      <c r="A65" s="136"/>
      <c r="B65" s="61"/>
      <c r="C65" s="61"/>
      <c r="D65" s="130"/>
      <c r="E65" s="130"/>
      <c r="F65" s="131"/>
      <c r="G65" s="130"/>
      <c r="H65" s="130"/>
      <c r="I65" s="130"/>
      <c r="J65" s="137"/>
    </row>
    <row r="66" spans="1:10" ht="18.75">
      <c r="A66" s="161"/>
      <c r="B66" s="88"/>
      <c r="C66" s="88" t="s">
        <v>15</v>
      </c>
      <c r="D66" s="122"/>
      <c r="E66" s="122"/>
      <c r="F66" s="122"/>
      <c r="G66" s="122">
        <f>SUM(G25:G65)</f>
        <v>16.86</v>
      </c>
      <c r="H66" s="122">
        <f>SUM(H25:H65)</f>
        <v>13.6</v>
      </c>
      <c r="I66" s="122">
        <f>SUM(I25:I65)</f>
        <v>59.64000000000001</v>
      </c>
      <c r="J66" s="162">
        <f>SUM(J25:J65)</f>
        <v>432.96</v>
      </c>
    </row>
    <row r="67" spans="1:10" ht="15.75" thickBot="1">
      <c r="A67" s="138"/>
      <c r="B67" s="80"/>
      <c r="C67" s="80"/>
      <c r="D67" s="139"/>
      <c r="E67" s="139"/>
      <c r="F67" s="169"/>
      <c r="G67" s="139"/>
      <c r="H67" s="139"/>
      <c r="I67" s="139"/>
      <c r="J67" s="141"/>
    </row>
    <row r="68" spans="1:10" ht="24" thickBot="1">
      <c r="A68" s="344"/>
      <c r="B68" s="362"/>
      <c r="C68" s="362"/>
      <c r="D68" s="362"/>
      <c r="E68" s="362"/>
      <c r="F68" s="362"/>
      <c r="G68" s="362"/>
      <c r="H68" s="362"/>
      <c r="I68" s="362"/>
      <c r="J68" s="363"/>
    </row>
    <row r="69" spans="1:10" ht="15.75" thickBot="1">
      <c r="A69" s="176">
        <v>1</v>
      </c>
      <c r="B69" s="177" t="s">
        <v>342</v>
      </c>
      <c r="C69" s="302" t="s">
        <v>136</v>
      </c>
      <c r="D69" s="179">
        <v>200</v>
      </c>
      <c r="E69" s="179">
        <v>180</v>
      </c>
      <c r="F69" s="178">
        <v>180</v>
      </c>
      <c r="G69" s="179">
        <v>1.9</v>
      </c>
      <c r="H69" s="179">
        <v>0.43</v>
      </c>
      <c r="I69" s="179">
        <v>17.5</v>
      </c>
      <c r="J69" s="180">
        <v>86.4</v>
      </c>
    </row>
    <row r="70" spans="1:10" ht="15.75" thickBot="1">
      <c r="A70" s="151"/>
      <c r="B70" s="71"/>
      <c r="C70" s="152"/>
      <c r="D70" s="152"/>
      <c r="E70" s="152"/>
      <c r="F70" s="152"/>
      <c r="G70" s="152"/>
      <c r="H70" s="152"/>
      <c r="I70" s="152"/>
      <c r="J70" s="154"/>
    </row>
    <row r="71" spans="1:10" ht="18.75">
      <c r="A71" s="181"/>
      <c r="B71" s="182"/>
      <c r="C71" s="183" t="s">
        <v>15</v>
      </c>
      <c r="D71" s="183"/>
      <c r="E71" s="183"/>
      <c r="F71" s="183"/>
      <c r="G71" s="183">
        <f>SUM(G69:G70)</f>
        <v>1.9</v>
      </c>
      <c r="H71" s="183">
        <f>SUM(H69:H70)</f>
        <v>0.43</v>
      </c>
      <c r="I71" s="183">
        <f>SUM(I69:I70)</f>
        <v>17.5</v>
      </c>
      <c r="J71" s="184">
        <f>SUM(J69:J70)</f>
        <v>86.4</v>
      </c>
    </row>
    <row r="72" spans="1:10" ht="15.75" thickBot="1">
      <c r="A72" s="138"/>
      <c r="B72" s="80"/>
      <c r="C72" s="139"/>
      <c r="D72" s="139"/>
      <c r="E72" s="139"/>
      <c r="F72" s="139"/>
      <c r="G72" s="139"/>
      <c r="H72" s="139"/>
      <c r="I72" s="139"/>
      <c r="J72" s="141"/>
    </row>
    <row r="73" spans="1:10" ht="26.25" customHeight="1" thickBot="1">
      <c r="A73" s="347" t="s">
        <v>49</v>
      </c>
      <c r="B73" s="353"/>
      <c r="C73" s="353"/>
      <c r="D73" s="353"/>
      <c r="E73" s="353"/>
      <c r="F73" s="353"/>
      <c r="G73" s="353"/>
      <c r="H73" s="353"/>
      <c r="I73" s="353"/>
      <c r="J73" s="354"/>
    </row>
    <row r="74" spans="1:10" ht="45">
      <c r="A74" s="132">
        <v>1</v>
      </c>
      <c r="B74" s="58" t="s">
        <v>137</v>
      </c>
      <c r="C74" s="133" t="s">
        <v>138</v>
      </c>
      <c r="D74" s="134"/>
      <c r="E74" s="134"/>
      <c r="F74" s="133">
        <v>230</v>
      </c>
      <c r="G74" s="134">
        <v>4.76</v>
      </c>
      <c r="H74" s="134">
        <v>8.1</v>
      </c>
      <c r="I74" s="134">
        <v>25.9</v>
      </c>
      <c r="J74" s="135">
        <v>195.8</v>
      </c>
    </row>
    <row r="75" spans="1:10" ht="15">
      <c r="A75" s="136"/>
      <c r="B75" s="61"/>
      <c r="C75" s="130" t="s">
        <v>34</v>
      </c>
      <c r="D75" s="130">
        <v>210</v>
      </c>
      <c r="E75" s="130">
        <v>160</v>
      </c>
      <c r="F75" s="131"/>
      <c r="G75" s="130"/>
      <c r="H75" s="130"/>
      <c r="I75" s="130"/>
      <c r="J75" s="137"/>
    </row>
    <row r="76" spans="1:10" ht="15">
      <c r="A76" s="136"/>
      <c r="B76" s="61"/>
      <c r="C76" s="130" t="s">
        <v>11</v>
      </c>
      <c r="D76" s="130">
        <v>30</v>
      </c>
      <c r="E76" s="130">
        <v>25</v>
      </c>
      <c r="F76" s="131"/>
      <c r="G76" s="130"/>
      <c r="H76" s="130"/>
      <c r="I76" s="130"/>
      <c r="J76" s="137"/>
    </row>
    <row r="77" spans="1:10" ht="15">
      <c r="A77" s="136"/>
      <c r="B77" s="61"/>
      <c r="C77" s="130" t="s">
        <v>25</v>
      </c>
      <c r="D77" s="130">
        <v>20</v>
      </c>
      <c r="E77" s="130">
        <v>15</v>
      </c>
      <c r="F77" s="131"/>
      <c r="G77" s="130"/>
      <c r="H77" s="130"/>
      <c r="I77" s="130"/>
      <c r="J77" s="137"/>
    </row>
    <row r="78" spans="1:10" ht="15">
      <c r="A78" s="136"/>
      <c r="B78" s="61"/>
      <c r="C78" s="130" t="s">
        <v>35</v>
      </c>
      <c r="D78" s="130">
        <v>6</v>
      </c>
      <c r="E78" s="130">
        <v>6</v>
      </c>
      <c r="F78" s="131"/>
      <c r="G78" s="130"/>
      <c r="H78" s="130"/>
      <c r="I78" s="130"/>
      <c r="J78" s="137"/>
    </row>
    <row r="79" spans="1:10" ht="15">
      <c r="A79" s="136"/>
      <c r="B79" s="61"/>
      <c r="C79" s="130" t="s">
        <v>24</v>
      </c>
      <c r="D79" s="130">
        <v>30</v>
      </c>
      <c r="E79" s="130">
        <v>20</v>
      </c>
      <c r="F79" s="131"/>
      <c r="G79" s="130"/>
      <c r="H79" s="130"/>
      <c r="I79" s="130"/>
      <c r="J79" s="137"/>
    </row>
    <row r="80" spans="1:10" ht="15">
      <c r="A80" s="136"/>
      <c r="B80" s="61"/>
      <c r="C80" s="130" t="s">
        <v>9</v>
      </c>
      <c r="D80" s="130">
        <v>4</v>
      </c>
      <c r="E80" s="130">
        <v>4</v>
      </c>
      <c r="F80" s="131"/>
      <c r="G80" s="130"/>
      <c r="H80" s="130"/>
      <c r="I80" s="130"/>
      <c r="J80" s="137"/>
    </row>
    <row r="81" spans="1:10" ht="30">
      <c r="A81" s="136"/>
      <c r="B81" s="61"/>
      <c r="C81" s="130" t="s">
        <v>12</v>
      </c>
      <c r="D81" s="130">
        <v>3</v>
      </c>
      <c r="E81" s="130">
        <v>3</v>
      </c>
      <c r="F81" s="131"/>
      <c r="G81" s="130"/>
      <c r="H81" s="130"/>
      <c r="I81" s="130"/>
      <c r="J81" s="137"/>
    </row>
    <row r="82" spans="1:10" ht="15">
      <c r="A82" s="136"/>
      <c r="B82" s="61"/>
      <c r="C82" s="185" t="s">
        <v>30</v>
      </c>
      <c r="D82" s="130"/>
      <c r="E82" s="130"/>
      <c r="F82" s="131"/>
      <c r="G82" s="130"/>
      <c r="H82" s="130"/>
      <c r="I82" s="130"/>
      <c r="J82" s="137"/>
    </row>
    <row r="83" spans="1:10" ht="15">
      <c r="A83" s="136"/>
      <c r="B83" s="61"/>
      <c r="C83" s="130" t="s">
        <v>32</v>
      </c>
      <c r="D83" s="130">
        <v>10</v>
      </c>
      <c r="E83" s="130">
        <v>10</v>
      </c>
      <c r="F83" s="131"/>
      <c r="G83" s="130"/>
      <c r="H83" s="130"/>
      <c r="I83" s="130"/>
      <c r="J83" s="137"/>
    </row>
    <row r="84" spans="1:10" ht="15">
      <c r="A84" s="136"/>
      <c r="B84" s="61"/>
      <c r="C84" s="130" t="s">
        <v>11</v>
      </c>
      <c r="D84" s="130">
        <v>15</v>
      </c>
      <c r="E84" s="130">
        <v>10</v>
      </c>
      <c r="F84" s="131"/>
      <c r="G84" s="130"/>
      <c r="H84" s="130"/>
      <c r="I84" s="130"/>
      <c r="J84" s="137"/>
    </row>
    <row r="85" spans="1:10" ht="15">
      <c r="A85" s="136"/>
      <c r="B85" s="61"/>
      <c r="C85" s="130" t="s">
        <v>25</v>
      </c>
      <c r="D85" s="130">
        <v>15</v>
      </c>
      <c r="E85" s="130">
        <v>7</v>
      </c>
      <c r="F85" s="131"/>
      <c r="G85" s="130"/>
      <c r="H85" s="130"/>
      <c r="I85" s="130"/>
      <c r="J85" s="137"/>
    </row>
    <row r="86" spans="1:10" ht="15">
      <c r="A86" s="136"/>
      <c r="B86" s="61"/>
      <c r="C86" s="130" t="s">
        <v>35</v>
      </c>
      <c r="D86" s="130">
        <v>6</v>
      </c>
      <c r="E86" s="130">
        <v>6</v>
      </c>
      <c r="F86" s="131"/>
      <c r="G86" s="130"/>
      <c r="H86" s="130"/>
      <c r="I86" s="130"/>
      <c r="J86" s="137"/>
    </row>
    <row r="87" spans="1:10" ht="15">
      <c r="A87" s="136"/>
      <c r="B87" s="61"/>
      <c r="C87" s="130" t="s">
        <v>139</v>
      </c>
      <c r="D87" s="130">
        <v>3</v>
      </c>
      <c r="E87" s="130">
        <v>3</v>
      </c>
      <c r="F87" s="131"/>
      <c r="G87" s="130"/>
      <c r="H87" s="130"/>
      <c r="I87" s="130"/>
      <c r="J87" s="137"/>
    </row>
    <row r="88" spans="1:10" ht="15">
      <c r="A88" s="136"/>
      <c r="B88" s="61"/>
      <c r="C88" s="130" t="s">
        <v>8</v>
      </c>
      <c r="D88" s="130">
        <v>1</v>
      </c>
      <c r="E88" s="130">
        <v>1</v>
      </c>
      <c r="F88" s="131"/>
      <c r="G88" s="130"/>
      <c r="H88" s="130"/>
      <c r="I88" s="130"/>
      <c r="J88" s="137"/>
    </row>
    <row r="89" spans="1:10" ht="15">
      <c r="A89" s="136"/>
      <c r="B89" s="61"/>
      <c r="C89" s="130" t="s">
        <v>9</v>
      </c>
      <c r="D89" s="130">
        <v>2</v>
      </c>
      <c r="E89" s="130">
        <v>2</v>
      </c>
      <c r="F89" s="131"/>
      <c r="G89" s="130"/>
      <c r="H89" s="130"/>
      <c r="I89" s="130"/>
      <c r="J89" s="137"/>
    </row>
    <row r="90" spans="1:10" ht="30.75" thickBot="1">
      <c r="A90" s="142"/>
      <c r="B90" s="66"/>
      <c r="C90" s="143" t="s">
        <v>12</v>
      </c>
      <c r="D90" s="143">
        <v>1</v>
      </c>
      <c r="E90" s="143">
        <v>1</v>
      </c>
      <c r="F90" s="163"/>
      <c r="G90" s="143"/>
      <c r="H90" s="143"/>
      <c r="I90" s="143"/>
      <c r="J90" s="145"/>
    </row>
    <row r="91" spans="1:10" ht="15.75" thickBot="1">
      <c r="A91" s="151"/>
      <c r="B91" s="71"/>
      <c r="C91" s="152"/>
      <c r="D91" s="152"/>
      <c r="E91" s="152"/>
      <c r="F91" s="174"/>
      <c r="G91" s="152"/>
      <c r="H91" s="152"/>
      <c r="I91" s="152"/>
      <c r="J91" s="154"/>
    </row>
    <row r="92" spans="1:10" ht="15">
      <c r="A92" s="155">
        <v>2</v>
      </c>
      <c r="B92" s="50" t="s">
        <v>296</v>
      </c>
      <c r="C92" s="156" t="s">
        <v>391</v>
      </c>
      <c r="D92" s="147"/>
      <c r="E92" s="147"/>
      <c r="F92" s="110">
        <v>200</v>
      </c>
      <c r="G92" s="109">
        <v>1.56</v>
      </c>
      <c r="H92" s="109">
        <v>1.62</v>
      </c>
      <c r="I92" s="109">
        <v>8.85</v>
      </c>
      <c r="J92" s="109">
        <v>56.22</v>
      </c>
    </row>
    <row r="93" spans="1:10" ht="15">
      <c r="A93" s="136"/>
      <c r="B93" s="61"/>
      <c r="C93" s="130" t="s">
        <v>14</v>
      </c>
      <c r="D93" s="130">
        <v>0.6</v>
      </c>
      <c r="E93" s="130">
        <v>0.6</v>
      </c>
      <c r="F93" s="131"/>
      <c r="G93" s="130"/>
      <c r="H93" s="130"/>
      <c r="I93" s="130"/>
      <c r="J93" s="137"/>
    </row>
    <row r="94" spans="1:10" ht="15.75" thickBot="1">
      <c r="A94" s="142"/>
      <c r="B94" s="66"/>
      <c r="C94" s="143" t="s">
        <v>8</v>
      </c>
      <c r="D94" s="143">
        <v>10</v>
      </c>
      <c r="E94" s="143">
        <v>10</v>
      </c>
      <c r="F94" s="163"/>
      <c r="G94" s="143"/>
      <c r="H94" s="143"/>
      <c r="I94" s="143"/>
      <c r="J94" s="145"/>
    </row>
    <row r="95" spans="1:10" ht="15.75" thickBot="1">
      <c r="A95" s="151"/>
      <c r="B95" s="71"/>
      <c r="C95" s="152"/>
      <c r="D95" s="152"/>
      <c r="E95" s="152"/>
      <c r="F95" s="174"/>
      <c r="G95" s="152"/>
      <c r="H95" s="152"/>
      <c r="I95" s="152"/>
      <c r="J95" s="154"/>
    </row>
    <row r="96" spans="1:10" ht="15.75" thickBot="1">
      <c r="A96" s="157">
        <v>3</v>
      </c>
      <c r="B96" s="76" t="s">
        <v>330</v>
      </c>
      <c r="C96" s="158" t="s">
        <v>28</v>
      </c>
      <c r="D96" s="159">
        <v>40</v>
      </c>
      <c r="E96" s="159">
        <v>40</v>
      </c>
      <c r="F96" s="158">
        <v>40</v>
      </c>
      <c r="G96" s="159">
        <v>3.46</v>
      </c>
      <c r="H96" s="159">
        <v>1.35</v>
      </c>
      <c r="I96" s="159">
        <v>22.94</v>
      </c>
      <c r="J96" s="160">
        <v>117.9</v>
      </c>
    </row>
    <row r="97" spans="1:10" ht="15.75" thickBot="1">
      <c r="A97" s="151"/>
      <c r="B97" s="71"/>
      <c r="C97" s="152"/>
      <c r="D97" s="152"/>
      <c r="E97" s="152"/>
      <c r="F97" s="174"/>
      <c r="G97" s="152"/>
      <c r="H97" s="152"/>
      <c r="I97" s="152"/>
      <c r="J97" s="154"/>
    </row>
    <row r="98" spans="1:10" ht="15.75" thickBot="1">
      <c r="A98" s="157">
        <v>4</v>
      </c>
      <c r="B98" s="76"/>
      <c r="C98" s="158" t="s">
        <v>118</v>
      </c>
      <c r="D98" s="159">
        <v>20</v>
      </c>
      <c r="E98" s="159">
        <v>20</v>
      </c>
      <c r="F98" s="158">
        <v>20</v>
      </c>
      <c r="G98" s="159">
        <v>0.08</v>
      </c>
      <c r="H98" s="159"/>
      <c r="I98" s="159">
        <v>15.2</v>
      </c>
      <c r="J98" s="160">
        <v>58.6</v>
      </c>
    </row>
    <row r="99" spans="1:10" ht="15.75" thickBot="1">
      <c r="A99" s="151"/>
      <c r="B99" s="71"/>
      <c r="C99" s="152"/>
      <c r="D99" s="152"/>
      <c r="E99" s="152"/>
      <c r="F99" s="174"/>
      <c r="G99" s="152"/>
      <c r="H99" s="152"/>
      <c r="I99" s="152"/>
      <c r="J99" s="154"/>
    </row>
    <row r="100" spans="1:10" ht="18.75">
      <c r="A100" s="186"/>
      <c r="B100" s="187"/>
      <c r="C100" s="188" t="s">
        <v>15</v>
      </c>
      <c r="D100" s="188"/>
      <c r="E100" s="188"/>
      <c r="F100" s="188"/>
      <c r="G100" s="188">
        <f>SUM(G74:G99)</f>
        <v>9.860000000000001</v>
      </c>
      <c r="H100" s="188">
        <f>SUM(H74:H99)</f>
        <v>11.069999999999999</v>
      </c>
      <c r="I100" s="188">
        <f>SUM(I74:I99)</f>
        <v>72.89</v>
      </c>
      <c r="J100" s="189">
        <f>SUM(J74:J99)</f>
        <v>428.52000000000004</v>
      </c>
    </row>
    <row r="101" spans="1:10" ht="15.75" thickBot="1">
      <c r="A101" s="138"/>
      <c r="B101" s="80"/>
      <c r="C101" s="139"/>
      <c r="D101" s="139"/>
      <c r="E101" s="139"/>
      <c r="F101" s="169"/>
      <c r="G101" s="139"/>
      <c r="H101" s="139"/>
      <c r="I101" s="139"/>
      <c r="J101" s="141"/>
    </row>
    <row r="102" spans="1:10" ht="37.5">
      <c r="A102" s="173"/>
      <c r="B102" s="129"/>
      <c r="C102" s="173" t="s">
        <v>140</v>
      </c>
      <c r="D102" s="173"/>
      <c r="E102" s="173"/>
      <c r="F102" s="173"/>
      <c r="G102" s="173">
        <f>G22+G66+G71+G100</f>
        <v>41.47</v>
      </c>
      <c r="H102" s="173">
        <f>H22+H66+H71+H100</f>
        <v>43.160000000000004</v>
      </c>
      <c r="I102" s="173">
        <f>I22+I66+I71+I100</f>
        <v>224.03000000000003</v>
      </c>
      <c r="J102" s="173">
        <f>J22+J66+J71+J100</f>
        <v>1472.21</v>
      </c>
    </row>
    <row r="105" spans="1:10" ht="24" thickBot="1">
      <c r="A105" s="355" t="s">
        <v>276</v>
      </c>
      <c r="B105" s="356"/>
      <c r="C105" s="356"/>
      <c r="D105" s="356"/>
      <c r="E105" s="356"/>
      <c r="F105" s="356"/>
      <c r="G105" s="356"/>
      <c r="H105" s="356"/>
      <c r="I105" s="356"/>
      <c r="J105" s="356"/>
    </row>
    <row r="106" spans="1:10" ht="15">
      <c r="A106" s="315" t="s">
        <v>0</v>
      </c>
      <c r="B106" s="315" t="s">
        <v>1</v>
      </c>
      <c r="C106" s="323" t="s">
        <v>2</v>
      </c>
      <c r="D106" s="315" t="s">
        <v>18</v>
      </c>
      <c r="E106" s="315" t="s">
        <v>19</v>
      </c>
      <c r="F106" s="315" t="s">
        <v>3</v>
      </c>
      <c r="G106" s="315" t="s">
        <v>4</v>
      </c>
      <c r="H106" s="315" t="s">
        <v>5</v>
      </c>
      <c r="I106" s="315" t="s">
        <v>260</v>
      </c>
      <c r="J106" s="315" t="s">
        <v>20</v>
      </c>
    </row>
    <row r="107" spans="1:10" ht="53.25" customHeight="1" thickBot="1">
      <c r="A107" s="331"/>
      <c r="B107" s="357"/>
      <c r="C107" s="358"/>
      <c r="D107" s="331"/>
      <c r="E107" s="331"/>
      <c r="F107" s="331"/>
      <c r="G107" s="331"/>
      <c r="H107" s="331"/>
      <c r="I107" s="331"/>
      <c r="J107" s="331"/>
    </row>
    <row r="108" spans="1:10" ht="24" thickBot="1">
      <c r="A108" s="359" t="s">
        <v>6</v>
      </c>
      <c r="B108" s="360"/>
      <c r="C108" s="360"/>
      <c r="D108" s="360"/>
      <c r="E108" s="360"/>
      <c r="F108" s="360"/>
      <c r="G108" s="360"/>
      <c r="H108" s="360"/>
      <c r="I108" s="360"/>
      <c r="J108" s="361"/>
    </row>
    <row r="109" spans="1:10" ht="30">
      <c r="A109" s="132">
        <v>1</v>
      </c>
      <c r="B109" s="58" t="s">
        <v>120</v>
      </c>
      <c r="C109" s="58" t="s">
        <v>121</v>
      </c>
      <c r="D109" s="134"/>
      <c r="E109" s="134"/>
      <c r="F109" s="133">
        <v>200</v>
      </c>
      <c r="G109" s="134">
        <v>2.5</v>
      </c>
      <c r="H109" s="134">
        <v>2.73</v>
      </c>
      <c r="I109" s="134">
        <v>17.48</v>
      </c>
      <c r="J109" s="135">
        <v>104.78</v>
      </c>
    </row>
    <row r="110" spans="1:10" ht="15">
      <c r="A110" s="136"/>
      <c r="B110" s="61"/>
      <c r="C110" s="61" t="s">
        <v>31</v>
      </c>
      <c r="D110" s="130">
        <v>100</v>
      </c>
      <c r="E110" s="130">
        <v>100</v>
      </c>
      <c r="F110" s="131"/>
      <c r="G110" s="130"/>
      <c r="H110" s="130"/>
      <c r="I110" s="130"/>
      <c r="J110" s="137"/>
    </row>
    <row r="111" spans="1:10" ht="15">
      <c r="A111" s="136"/>
      <c r="B111" s="61"/>
      <c r="C111" s="61" t="s">
        <v>78</v>
      </c>
      <c r="D111" s="130">
        <v>15</v>
      </c>
      <c r="E111" s="130">
        <v>15</v>
      </c>
      <c r="F111" s="131"/>
      <c r="G111" s="130"/>
      <c r="H111" s="130"/>
      <c r="I111" s="130"/>
      <c r="J111" s="137"/>
    </row>
    <row r="112" spans="1:10" ht="15">
      <c r="A112" s="136"/>
      <c r="B112" s="61"/>
      <c r="C112" s="61" t="s">
        <v>8</v>
      </c>
      <c r="D112" s="130">
        <v>3</v>
      </c>
      <c r="E112" s="130">
        <v>3</v>
      </c>
      <c r="F112" s="131"/>
      <c r="G112" s="130"/>
      <c r="H112" s="130"/>
      <c r="I112" s="130"/>
      <c r="J112" s="137"/>
    </row>
    <row r="113" spans="1:10" ht="15.75" thickBot="1">
      <c r="A113" s="142"/>
      <c r="B113" s="66"/>
      <c r="C113" s="66" t="s">
        <v>9</v>
      </c>
      <c r="D113" s="143">
        <v>4</v>
      </c>
      <c r="E113" s="143">
        <v>4</v>
      </c>
      <c r="F113" s="163"/>
      <c r="G113" s="143"/>
      <c r="H113" s="143"/>
      <c r="I113" s="143"/>
      <c r="J113" s="145"/>
    </row>
    <row r="114" spans="1:10" ht="15.75" thickBot="1">
      <c r="A114" s="151"/>
      <c r="B114" s="71"/>
      <c r="C114" s="71"/>
      <c r="D114" s="228"/>
      <c r="E114" s="228"/>
      <c r="F114" s="174"/>
      <c r="G114" s="228"/>
      <c r="H114" s="228"/>
      <c r="I114" s="228"/>
      <c r="J114" s="229"/>
    </row>
    <row r="115" spans="1:10" ht="15.75" thickBot="1">
      <c r="A115" s="157">
        <v>2</v>
      </c>
      <c r="B115" s="76"/>
      <c r="C115" s="76" t="s">
        <v>122</v>
      </c>
      <c r="D115" s="159">
        <v>115</v>
      </c>
      <c r="E115" s="159">
        <v>115</v>
      </c>
      <c r="F115" s="158">
        <v>115</v>
      </c>
      <c r="G115" s="159">
        <v>2.76</v>
      </c>
      <c r="H115" s="159">
        <v>5.75</v>
      </c>
      <c r="I115" s="159">
        <v>19.32</v>
      </c>
      <c r="J115" s="160">
        <v>141.45</v>
      </c>
    </row>
    <row r="116" spans="1:10" ht="15.75" thickBot="1">
      <c r="A116" s="151"/>
      <c r="B116" s="71"/>
      <c r="C116" s="71"/>
      <c r="D116" s="228"/>
      <c r="E116" s="228"/>
      <c r="F116" s="174"/>
      <c r="G116" s="228"/>
      <c r="H116" s="228"/>
      <c r="I116" s="228"/>
      <c r="J116" s="229"/>
    </row>
    <row r="117" spans="1:10" ht="45">
      <c r="A117" s="155">
        <v>3</v>
      </c>
      <c r="B117" s="50" t="s">
        <v>64</v>
      </c>
      <c r="C117" s="50" t="s">
        <v>65</v>
      </c>
      <c r="D117" s="147"/>
      <c r="E117" s="147"/>
      <c r="F117" s="156">
        <v>150</v>
      </c>
      <c r="G117" s="147">
        <v>1.72</v>
      </c>
      <c r="H117" s="147">
        <v>0.66</v>
      </c>
      <c r="I117" s="147">
        <v>6.7</v>
      </c>
      <c r="J117" s="148">
        <v>38.1</v>
      </c>
    </row>
    <row r="118" spans="1:10" ht="15">
      <c r="A118" s="136"/>
      <c r="B118" s="61"/>
      <c r="C118" s="61" t="s">
        <v>66</v>
      </c>
      <c r="D118" s="130">
        <v>1.5</v>
      </c>
      <c r="E118" s="130">
        <v>1.5</v>
      </c>
      <c r="F118" s="131"/>
      <c r="G118" s="130"/>
      <c r="H118" s="130"/>
      <c r="I118" s="130"/>
      <c r="J118" s="137"/>
    </row>
    <row r="119" spans="1:10" ht="15">
      <c r="A119" s="136"/>
      <c r="B119" s="61"/>
      <c r="C119" s="61" t="s">
        <v>31</v>
      </c>
      <c r="D119" s="130">
        <v>85</v>
      </c>
      <c r="E119" s="130">
        <v>85</v>
      </c>
      <c r="F119" s="131"/>
      <c r="G119" s="130"/>
      <c r="H119" s="130"/>
      <c r="I119" s="130"/>
      <c r="J119" s="137"/>
    </row>
    <row r="120" spans="1:10" ht="15.75" thickBot="1">
      <c r="A120" s="142"/>
      <c r="B120" s="66"/>
      <c r="C120" s="66" t="s">
        <v>8</v>
      </c>
      <c r="D120" s="143">
        <v>10</v>
      </c>
      <c r="E120" s="143">
        <v>10</v>
      </c>
      <c r="F120" s="163"/>
      <c r="G120" s="143"/>
      <c r="H120" s="143"/>
      <c r="I120" s="143"/>
      <c r="J120" s="145"/>
    </row>
    <row r="121" spans="1:10" ht="15.75" thickBot="1">
      <c r="A121" s="151"/>
      <c r="B121" s="71"/>
      <c r="C121" s="71"/>
      <c r="D121" s="228"/>
      <c r="E121" s="228"/>
      <c r="F121" s="174"/>
      <c r="G121" s="228"/>
      <c r="H121" s="228"/>
      <c r="I121" s="228"/>
      <c r="J121" s="229"/>
    </row>
    <row r="122" spans="1:10" ht="30">
      <c r="A122" s="132">
        <v>4</v>
      </c>
      <c r="B122" s="58" t="s">
        <v>337</v>
      </c>
      <c r="C122" s="295" t="s">
        <v>68</v>
      </c>
      <c r="D122" s="147"/>
      <c r="E122" s="147"/>
      <c r="F122" s="311" t="s">
        <v>380</v>
      </c>
      <c r="G122" s="147">
        <v>3.45</v>
      </c>
      <c r="H122" s="147">
        <v>6</v>
      </c>
      <c r="I122" s="147">
        <v>17.9</v>
      </c>
      <c r="J122" s="148">
        <v>150.75</v>
      </c>
    </row>
    <row r="123" spans="1:10" ht="15">
      <c r="A123" s="136"/>
      <c r="B123" s="61"/>
      <c r="C123" s="61" t="s">
        <v>28</v>
      </c>
      <c r="D123" s="130">
        <v>20</v>
      </c>
      <c r="E123" s="130">
        <v>20</v>
      </c>
      <c r="F123" s="131"/>
      <c r="G123" s="130"/>
      <c r="H123" s="130"/>
      <c r="I123" s="130"/>
      <c r="J123" s="137"/>
    </row>
    <row r="124" spans="1:10" ht="15">
      <c r="A124" s="136"/>
      <c r="B124" s="61"/>
      <c r="C124" s="61" t="s">
        <v>9</v>
      </c>
      <c r="D124" s="130">
        <v>4</v>
      </c>
      <c r="E124" s="130">
        <v>4</v>
      </c>
      <c r="F124" s="131"/>
      <c r="G124" s="130"/>
      <c r="H124" s="130"/>
      <c r="I124" s="130"/>
      <c r="J124" s="137"/>
    </row>
    <row r="125" spans="1:10" ht="15">
      <c r="A125" s="136"/>
      <c r="B125" s="61"/>
      <c r="C125" s="61"/>
      <c r="D125" s="130"/>
      <c r="E125" s="130"/>
      <c r="F125" s="131"/>
      <c r="G125" s="130"/>
      <c r="H125" s="130"/>
      <c r="I125" s="130"/>
      <c r="J125" s="137"/>
    </row>
    <row r="126" spans="1:10" ht="18.75">
      <c r="A126" s="161"/>
      <c r="B126" s="88"/>
      <c r="C126" s="88" t="s">
        <v>15</v>
      </c>
      <c r="D126" s="122"/>
      <c r="E126" s="122"/>
      <c r="F126" s="122"/>
      <c r="G126" s="122">
        <f>SUM(G109:G125)</f>
        <v>10.43</v>
      </c>
      <c r="H126" s="122">
        <f>SUM(H109:H125)</f>
        <v>15.14</v>
      </c>
      <c r="I126" s="122">
        <f>SUM(I109:I125)</f>
        <v>61.4</v>
      </c>
      <c r="J126" s="162">
        <f>SUM(J109:J125)</f>
        <v>435.08</v>
      </c>
    </row>
    <row r="127" spans="1:10" ht="15.75" thickBot="1">
      <c r="A127" s="138"/>
      <c r="B127" s="80"/>
      <c r="C127" s="80"/>
      <c r="D127" s="139"/>
      <c r="E127" s="139"/>
      <c r="F127" s="169"/>
      <c r="G127" s="139"/>
      <c r="H127" s="139"/>
      <c r="I127" s="139"/>
      <c r="J127" s="141"/>
    </row>
    <row r="128" spans="1:10" ht="15.75" thickBot="1">
      <c r="A128" s="350" t="s">
        <v>69</v>
      </c>
      <c r="B128" s="351"/>
      <c r="C128" s="351"/>
      <c r="D128" s="351"/>
      <c r="E128" s="351"/>
      <c r="F128" s="351"/>
      <c r="G128" s="351"/>
      <c r="H128" s="351"/>
      <c r="I128" s="351"/>
      <c r="J128" s="352"/>
    </row>
    <row r="129" spans="1:10" ht="45">
      <c r="A129" s="132">
        <v>1</v>
      </c>
      <c r="B129" s="58" t="s">
        <v>298</v>
      </c>
      <c r="C129" s="58" t="s">
        <v>123</v>
      </c>
      <c r="D129" s="134"/>
      <c r="E129" s="134"/>
      <c r="F129" s="133">
        <v>40</v>
      </c>
      <c r="G129" s="134">
        <v>0.65</v>
      </c>
      <c r="H129" s="134">
        <v>4.75</v>
      </c>
      <c r="I129" s="134">
        <v>2.5</v>
      </c>
      <c r="J129" s="135">
        <v>55.52</v>
      </c>
    </row>
    <row r="130" spans="1:10" ht="15">
      <c r="A130" s="136"/>
      <c r="B130" s="61"/>
      <c r="C130" s="61" t="s">
        <v>124</v>
      </c>
      <c r="D130" s="130">
        <v>40</v>
      </c>
      <c r="E130" s="130">
        <v>28</v>
      </c>
      <c r="F130" s="131"/>
      <c r="G130" s="130"/>
      <c r="H130" s="130"/>
      <c r="I130" s="130"/>
      <c r="J130" s="137"/>
    </row>
    <row r="131" spans="1:10" ht="15">
      <c r="A131" s="136"/>
      <c r="B131" s="61"/>
      <c r="C131" s="61" t="s">
        <v>25</v>
      </c>
      <c r="D131" s="130">
        <v>10</v>
      </c>
      <c r="E131" s="130">
        <v>7</v>
      </c>
      <c r="F131" s="131"/>
      <c r="G131" s="130"/>
      <c r="H131" s="130"/>
      <c r="I131" s="130"/>
      <c r="J131" s="137"/>
    </row>
    <row r="132" spans="1:10" ht="30.75" thickBot="1">
      <c r="A132" s="142"/>
      <c r="B132" s="66"/>
      <c r="C132" s="66" t="s">
        <v>12</v>
      </c>
      <c r="D132" s="143">
        <v>2</v>
      </c>
      <c r="E132" s="143">
        <v>2</v>
      </c>
      <c r="F132" s="163"/>
      <c r="G132" s="143"/>
      <c r="H132" s="143"/>
      <c r="I132" s="143"/>
      <c r="J132" s="145"/>
    </row>
    <row r="133" spans="1:10" ht="15.75" thickBot="1">
      <c r="A133" s="151"/>
      <c r="B133" s="71"/>
      <c r="C133" s="71"/>
      <c r="D133" s="228"/>
      <c r="E133" s="228"/>
      <c r="F133" s="174"/>
      <c r="G133" s="228"/>
      <c r="H133" s="228"/>
      <c r="I133" s="228"/>
      <c r="J133" s="229"/>
    </row>
    <row r="134" spans="1:10" ht="45">
      <c r="A134" s="155">
        <v>2</v>
      </c>
      <c r="B134" s="50" t="s">
        <v>125</v>
      </c>
      <c r="C134" s="50" t="s">
        <v>126</v>
      </c>
      <c r="D134" s="147"/>
      <c r="E134" s="147"/>
      <c r="F134" s="156">
        <v>200</v>
      </c>
      <c r="G134" s="147">
        <v>1.3</v>
      </c>
      <c r="H134" s="147">
        <v>0.57</v>
      </c>
      <c r="I134" s="147">
        <v>2.99</v>
      </c>
      <c r="J134" s="148">
        <v>22.36</v>
      </c>
    </row>
    <row r="135" spans="1:10" ht="15">
      <c r="A135" s="136"/>
      <c r="B135" s="61"/>
      <c r="C135" s="61" t="s">
        <v>127</v>
      </c>
      <c r="D135" s="130">
        <v>15</v>
      </c>
      <c r="E135" s="130">
        <v>9</v>
      </c>
      <c r="F135" s="131"/>
      <c r="G135" s="130"/>
      <c r="H135" s="130"/>
      <c r="I135" s="130"/>
      <c r="J135" s="137"/>
    </row>
    <row r="136" spans="1:10" ht="15">
      <c r="A136" s="136"/>
      <c r="B136" s="61"/>
      <c r="C136" s="61" t="s">
        <v>128</v>
      </c>
      <c r="D136" s="130">
        <v>15</v>
      </c>
      <c r="E136" s="130">
        <v>13</v>
      </c>
      <c r="F136" s="131"/>
      <c r="G136" s="130"/>
      <c r="H136" s="130"/>
      <c r="I136" s="130"/>
      <c r="J136" s="137"/>
    </row>
    <row r="137" spans="1:10" ht="15">
      <c r="A137" s="136"/>
      <c r="B137" s="61"/>
      <c r="C137" s="61" t="s">
        <v>71</v>
      </c>
      <c r="D137" s="130">
        <v>50</v>
      </c>
      <c r="E137" s="130">
        <v>40</v>
      </c>
      <c r="F137" s="131"/>
      <c r="G137" s="130"/>
      <c r="H137" s="130"/>
      <c r="I137" s="130"/>
      <c r="J137" s="137"/>
    </row>
    <row r="138" spans="1:10" ht="15">
      <c r="A138" s="136"/>
      <c r="B138" s="61"/>
      <c r="C138" s="61" t="s">
        <v>34</v>
      </c>
      <c r="D138" s="130">
        <v>40</v>
      </c>
      <c r="E138" s="130">
        <v>32</v>
      </c>
      <c r="F138" s="131"/>
      <c r="G138" s="130"/>
      <c r="H138" s="130"/>
      <c r="I138" s="130"/>
      <c r="J138" s="137"/>
    </row>
    <row r="139" spans="1:10" ht="15">
      <c r="A139" s="136"/>
      <c r="B139" s="61"/>
      <c r="C139" s="61" t="s">
        <v>40</v>
      </c>
      <c r="D139" s="130">
        <v>45</v>
      </c>
      <c r="E139" s="130">
        <v>40</v>
      </c>
      <c r="F139" s="131"/>
      <c r="G139" s="130"/>
      <c r="H139" s="130"/>
      <c r="I139" s="130"/>
      <c r="J139" s="137"/>
    </row>
    <row r="140" spans="1:10" ht="15">
      <c r="A140" s="136"/>
      <c r="B140" s="61"/>
      <c r="C140" s="61" t="s">
        <v>11</v>
      </c>
      <c r="D140" s="130">
        <v>10</v>
      </c>
      <c r="E140" s="130">
        <v>7</v>
      </c>
      <c r="F140" s="131"/>
      <c r="G140" s="130"/>
      <c r="H140" s="130"/>
      <c r="I140" s="130"/>
      <c r="J140" s="137"/>
    </row>
    <row r="141" spans="1:10" ht="15">
      <c r="A141" s="136"/>
      <c r="B141" s="61"/>
      <c r="C141" s="61" t="s">
        <v>25</v>
      </c>
      <c r="D141" s="130">
        <v>10</v>
      </c>
      <c r="E141" s="130">
        <v>7</v>
      </c>
      <c r="F141" s="131"/>
      <c r="G141" s="130"/>
      <c r="H141" s="130"/>
      <c r="I141" s="130"/>
      <c r="J141" s="137"/>
    </row>
    <row r="142" spans="1:10" ht="15">
      <c r="A142" s="136"/>
      <c r="B142" s="61"/>
      <c r="C142" s="61" t="s">
        <v>44</v>
      </c>
      <c r="D142" s="130">
        <v>0.05</v>
      </c>
      <c r="E142" s="130">
        <v>0.05</v>
      </c>
      <c r="F142" s="131"/>
      <c r="G142" s="130"/>
      <c r="H142" s="130"/>
      <c r="I142" s="130"/>
      <c r="J142" s="137"/>
    </row>
    <row r="143" spans="1:10" ht="15">
      <c r="A143" s="136"/>
      <c r="B143" s="61"/>
      <c r="C143" s="61" t="s">
        <v>8</v>
      </c>
      <c r="D143" s="130">
        <v>1</v>
      </c>
      <c r="E143" s="130">
        <v>1</v>
      </c>
      <c r="F143" s="131"/>
      <c r="G143" s="130"/>
      <c r="H143" s="130"/>
      <c r="I143" s="130"/>
      <c r="J143" s="137"/>
    </row>
    <row r="144" spans="1:10" ht="15">
      <c r="A144" s="136"/>
      <c r="B144" s="61"/>
      <c r="C144" s="61" t="s">
        <v>35</v>
      </c>
      <c r="D144" s="130">
        <v>5</v>
      </c>
      <c r="E144" s="130">
        <v>3</v>
      </c>
      <c r="F144" s="131"/>
      <c r="G144" s="130"/>
      <c r="H144" s="130"/>
      <c r="I144" s="130"/>
      <c r="J144" s="137"/>
    </row>
    <row r="145" spans="1:10" ht="15">
      <c r="A145" s="136"/>
      <c r="B145" s="61"/>
      <c r="C145" s="61" t="s">
        <v>37</v>
      </c>
      <c r="D145" s="130">
        <v>5</v>
      </c>
      <c r="E145" s="130">
        <v>5</v>
      </c>
      <c r="F145" s="131"/>
      <c r="G145" s="130"/>
      <c r="H145" s="130"/>
      <c r="I145" s="130"/>
      <c r="J145" s="137"/>
    </row>
    <row r="146" spans="1:10" ht="15">
      <c r="A146" s="136"/>
      <c r="B146" s="61"/>
      <c r="C146" s="61" t="s">
        <v>9</v>
      </c>
      <c r="D146" s="130">
        <v>2</v>
      </c>
      <c r="E146" s="130">
        <v>2</v>
      </c>
      <c r="F146" s="131"/>
      <c r="G146" s="130"/>
      <c r="H146" s="130"/>
      <c r="I146" s="130"/>
      <c r="J146" s="137"/>
    </row>
    <row r="147" spans="1:10" ht="30.75" thickBot="1">
      <c r="A147" s="142"/>
      <c r="B147" s="66"/>
      <c r="C147" s="66" t="s">
        <v>12</v>
      </c>
      <c r="D147" s="143">
        <v>2</v>
      </c>
      <c r="E147" s="143">
        <v>2</v>
      </c>
      <c r="F147" s="163"/>
      <c r="G147" s="143"/>
      <c r="H147" s="143"/>
      <c r="I147" s="143"/>
      <c r="J147" s="145"/>
    </row>
    <row r="148" spans="1:10" ht="15.75" thickBot="1">
      <c r="A148" s="151"/>
      <c r="B148" s="71"/>
      <c r="C148" s="71"/>
      <c r="D148" s="228"/>
      <c r="E148" s="228"/>
      <c r="F148" s="174"/>
      <c r="G148" s="228"/>
      <c r="H148" s="228"/>
      <c r="I148" s="228"/>
      <c r="J148" s="229"/>
    </row>
    <row r="149" spans="1:10" ht="30">
      <c r="A149" s="155">
        <v>3</v>
      </c>
      <c r="B149" s="50" t="s">
        <v>129</v>
      </c>
      <c r="C149" s="50" t="s">
        <v>130</v>
      </c>
      <c r="D149" s="147"/>
      <c r="E149" s="147"/>
      <c r="F149" s="156">
        <v>50</v>
      </c>
      <c r="G149" s="147">
        <v>7.2</v>
      </c>
      <c r="H149" s="147">
        <v>2.8</v>
      </c>
      <c r="I149" s="147">
        <v>1.1</v>
      </c>
      <c r="J149" s="148">
        <v>58.9</v>
      </c>
    </row>
    <row r="150" spans="1:10" ht="15">
      <c r="A150" s="136"/>
      <c r="B150" s="61"/>
      <c r="C150" s="61" t="s">
        <v>131</v>
      </c>
      <c r="D150" s="130">
        <v>75</v>
      </c>
      <c r="E150" s="130">
        <v>60</v>
      </c>
      <c r="F150" s="131"/>
      <c r="G150" s="130"/>
      <c r="H150" s="130"/>
      <c r="I150" s="130"/>
      <c r="J150" s="137"/>
    </row>
    <row r="151" spans="1:10" ht="15">
      <c r="A151" s="136"/>
      <c r="B151" s="61"/>
      <c r="C151" s="175" t="s">
        <v>30</v>
      </c>
      <c r="D151" s="130"/>
      <c r="E151" s="130"/>
      <c r="F151" s="131">
        <v>30</v>
      </c>
      <c r="G151" s="130"/>
      <c r="H151" s="130"/>
      <c r="I151" s="130"/>
      <c r="J151" s="137"/>
    </row>
    <row r="152" spans="1:10" ht="15">
      <c r="A152" s="136"/>
      <c r="B152" s="61"/>
      <c r="C152" s="61" t="s">
        <v>37</v>
      </c>
      <c r="D152" s="130">
        <v>5</v>
      </c>
      <c r="E152" s="130">
        <v>5</v>
      </c>
      <c r="F152" s="131"/>
      <c r="G152" s="130"/>
      <c r="H152" s="130"/>
      <c r="I152" s="130"/>
      <c r="J152" s="137"/>
    </row>
    <row r="153" spans="1:10" ht="15">
      <c r="A153" s="136"/>
      <c r="B153" s="61"/>
      <c r="C153" s="61" t="s">
        <v>32</v>
      </c>
      <c r="D153" s="130">
        <v>10</v>
      </c>
      <c r="E153" s="130">
        <v>10</v>
      </c>
      <c r="F153" s="131"/>
      <c r="G153" s="130"/>
      <c r="H153" s="130"/>
      <c r="I153" s="130"/>
      <c r="J153" s="137"/>
    </row>
    <row r="154" spans="1:10" ht="30.75" thickBot="1">
      <c r="A154" s="142"/>
      <c r="B154" s="66"/>
      <c r="C154" s="66" t="s">
        <v>12</v>
      </c>
      <c r="D154" s="143">
        <v>2</v>
      </c>
      <c r="E154" s="143">
        <v>2</v>
      </c>
      <c r="F154" s="163"/>
      <c r="G154" s="143"/>
      <c r="H154" s="143"/>
      <c r="I154" s="143"/>
      <c r="J154" s="145"/>
    </row>
    <row r="155" spans="1:10" ht="15.75" thickBot="1">
      <c r="A155" s="151"/>
      <c r="B155" s="71"/>
      <c r="C155" s="71"/>
      <c r="D155" s="228"/>
      <c r="E155" s="228"/>
      <c r="F155" s="174"/>
      <c r="G155" s="228"/>
      <c r="H155" s="228"/>
      <c r="I155" s="228"/>
      <c r="J155" s="229"/>
    </row>
    <row r="156" spans="1:10" ht="30">
      <c r="A156" s="155">
        <v>4</v>
      </c>
      <c r="B156" s="50" t="s">
        <v>299</v>
      </c>
      <c r="C156" s="50" t="s">
        <v>132</v>
      </c>
      <c r="D156" s="147"/>
      <c r="E156" s="147"/>
      <c r="F156" s="156">
        <v>100</v>
      </c>
      <c r="G156" s="147">
        <v>1.79</v>
      </c>
      <c r="H156" s="147">
        <v>1.32</v>
      </c>
      <c r="I156" s="147">
        <v>11.41</v>
      </c>
      <c r="J156" s="148">
        <v>65.8</v>
      </c>
    </row>
    <row r="157" spans="1:10" ht="30">
      <c r="A157" s="136"/>
      <c r="B157" s="61"/>
      <c r="C157" s="61" t="s">
        <v>133</v>
      </c>
      <c r="D157" s="130">
        <v>30</v>
      </c>
      <c r="E157" s="130">
        <v>30</v>
      </c>
      <c r="F157" s="131"/>
      <c r="G157" s="130"/>
      <c r="H157" s="130"/>
      <c r="I157" s="130"/>
      <c r="J157" s="137"/>
    </row>
    <row r="158" spans="1:10" ht="15.75" thickBot="1">
      <c r="A158" s="142"/>
      <c r="B158" s="66"/>
      <c r="C158" s="66" t="s">
        <v>9</v>
      </c>
      <c r="D158" s="143">
        <v>2</v>
      </c>
      <c r="E158" s="143">
        <v>2</v>
      </c>
      <c r="F158" s="163"/>
      <c r="G158" s="143"/>
      <c r="H158" s="143"/>
      <c r="I158" s="143"/>
      <c r="J158" s="145"/>
    </row>
    <row r="159" spans="1:10" ht="15.75" thickBot="1">
      <c r="A159" s="151"/>
      <c r="B159" s="71"/>
      <c r="C159" s="71"/>
      <c r="D159" s="228"/>
      <c r="E159" s="228"/>
      <c r="F159" s="174"/>
      <c r="G159" s="228"/>
      <c r="H159" s="228"/>
      <c r="I159" s="228"/>
      <c r="J159" s="229"/>
    </row>
    <row r="160" spans="1:10" ht="30">
      <c r="A160" s="155">
        <v>5</v>
      </c>
      <c r="B160" s="50" t="s">
        <v>41</v>
      </c>
      <c r="C160" s="50" t="s">
        <v>134</v>
      </c>
      <c r="D160" s="147"/>
      <c r="E160" s="147"/>
      <c r="F160" s="156">
        <v>150</v>
      </c>
      <c r="G160" s="147">
        <v>0.39</v>
      </c>
      <c r="H160" s="147"/>
      <c r="I160" s="147">
        <v>10.11</v>
      </c>
      <c r="J160" s="148">
        <v>42</v>
      </c>
    </row>
    <row r="161" spans="1:10" ht="15">
      <c r="A161" s="136"/>
      <c r="B161" s="61"/>
      <c r="C161" s="61" t="s">
        <v>135</v>
      </c>
      <c r="D161" s="130">
        <v>15</v>
      </c>
      <c r="E161" s="130">
        <v>15</v>
      </c>
      <c r="F161" s="131"/>
      <c r="G161" s="130"/>
      <c r="H161" s="130"/>
      <c r="I161" s="130"/>
      <c r="J161" s="137"/>
    </row>
    <row r="162" spans="1:10" ht="15">
      <c r="A162" s="136"/>
      <c r="B162" s="61"/>
      <c r="C162" s="61" t="s">
        <v>8</v>
      </c>
      <c r="D162" s="130">
        <v>10</v>
      </c>
      <c r="E162" s="130">
        <v>10</v>
      </c>
      <c r="F162" s="131"/>
      <c r="G162" s="130"/>
      <c r="H162" s="130"/>
      <c r="I162" s="130"/>
      <c r="J162" s="137"/>
    </row>
    <row r="163" spans="1:10" ht="15.75" thickBot="1">
      <c r="A163" s="142"/>
      <c r="B163" s="66"/>
      <c r="C163" s="66" t="s">
        <v>44</v>
      </c>
      <c r="D163" s="143">
        <v>0.05</v>
      </c>
      <c r="E163" s="143">
        <v>0.05</v>
      </c>
      <c r="F163" s="163"/>
      <c r="G163" s="143"/>
      <c r="H163" s="143"/>
      <c r="I163" s="143"/>
      <c r="J163" s="145"/>
    </row>
    <row r="164" spans="1:10" ht="15.75" thickBot="1">
      <c r="A164" s="151"/>
      <c r="B164" s="71"/>
      <c r="C164" s="71"/>
      <c r="D164" s="228"/>
      <c r="E164" s="228"/>
      <c r="F164" s="174"/>
      <c r="G164" s="228"/>
      <c r="H164" s="228"/>
      <c r="I164" s="228"/>
      <c r="J164" s="229"/>
    </row>
    <row r="165" spans="1:10" ht="15.75" thickBot="1">
      <c r="A165" s="157">
        <v>6</v>
      </c>
      <c r="B165" s="76" t="s">
        <v>339</v>
      </c>
      <c r="C165" s="76" t="s">
        <v>45</v>
      </c>
      <c r="D165" s="147">
        <v>40</v>
      </c>
      <c r="E165" s="147">
        <v>40</v>
      </c>
      <c r="F165" s="156">
        <v>40</v>
      </c>
      <c r="G165" s="147">
        <v>1.92</v>
      </c>
      <c r="H165" s="147">
        <v>0.32</v>
      </c>
      <c r="I165" s="147">
        <v>16.08</v>
      </c>
      <c r="J165" s="148">
        <v>77.04</v>
      </c>
    </row>
    <row r="166" spans="1:10" ht="15.75" thickBot="1">
      <c r="A166" s="151"/>
      <c r="B166" s="71"/>
      <c r="C166" s="71"/>
      <c r="D166" s="228"/>
      <c r="E166" s="228"/>
      <c r="F166" s="174"/>
      <c r="G166" s="228"/>
      <c r="H166" s="228"/>
      <c r="I166" s="228"/>
      <c r="J166" s="229"/>
    </row>
    <row r="167" spans="1:10" ht="15">
      <c r="A167" s="155">
        <v>7</v>
      </c>
      <c r="B167" s="50" t="s">
        <v>330</v>
      </c>
      <c r="C167" s="50" t="s">
        <v>28</v>
      </c>
      <c r="D167" s="147">
        <v>20</v>
      </c>
      <c r="E167" s="147">
        <v>20</v>
      </c>
      <c r="F167" s="156">
        <v>20</v>
      </c>
      <c r="G167" s="147">
        <v>2.3</v>
      </c>
      <c r="H167" s="147">
        <v>0.9</v>
      </c>
      <c r="I167" s="147">
        <v>15.3</v>
      </c>
      <c r="J167" s="148">
        <v>78.6</v>
      </c>
    </row>
    <row r="168" spans="1:10" ht="15">
      <c r="A168" s="136"/>
      <c r="B168" s="61"/>
      <c r="C168" s="61"/>
      <c r="D168" s="130"/>
      <c r="E168" s="130"/>
      <c r="F168" s="131"/>
      <c r="G168" s="130"/>
      <c r="H168" s="130"/>
      <c r="I168" s="130"/>
      <c r="J168" s="137"/>
    </row>
    <row r="169" spans="1:10" ht="18.75">
      <c r="A169" s="161"/>
      <c r="B169" s="88"/>
      <c r="C169" s="88" t="s">
        <v>15</v>
      </c>
      <c r="D169" s="122"/>
      <c r="E169" s="122"/>
      <c r="F169" s="122"/>
      <c r="G169" s="122">
        <f>SUM(G129:G168)</f>
        <v>15.55</v>
      </c>
      <c r="H169" s="122">
        <f>SUM(H129:H168)</f>
        <v>10.660000000000002</v>
      </c>
      <c r="I169" s="122">
        <f>SUM(I129:I168)</f>
        <v>59.489999999999995</v>
      </c>
      <c r="J169" s="162">
        <f>SUM(J129:J168)</f>
        <v>400.22</v>
      </c>
    </row>
    <row r="170" spans="1:10" ht="15.75" thickBot="1">
      <c r="A170" s="138"/>
      <c r="B170" s="80"/>
      <c r="C170" s="80"/>
      <c r="D170" s="139"/>
      <c r="E170" s="139"/>
      <c r="F170" s="169"/>
      <c r="G170" s="139"/>
      <c r="H170" s="139"/>
      <c r="I170" s="139"/>
      <c r="J170" s="141"/>
    </row>
    <row r="171" spans="1:10" ht="24" thickBot="1">
      <c r="A171" s="344" t="s">
        <v>46</v>
      </c>
      <c r="B171" s="362"/>
      <c r="C171" s="362"/>
      <c r="D171" s="362"/>
      <c r="E171" s="362"/>
      <c r="F171" s="362"/>
      <c r="G171" s="362"/>
      <c r="H171" s="362"/>
      <c r="I171" s="362"/>
      <c r="J171" s="363"/>
    </row>
    <row r="172" spans="1:10" ht="15.75" thickBot="1">
      <c r="A172" s="176">
        <v>1</v>
      </c>
      <c r="B172" s="177" t="s">
        <v>342</v>
      </c>
      <c r="C172" s="302" t="s">
        <v>136</v>
      </c>
      <c r="D172" s="179">
        <v>150</v>
      </c>
      <c r="E172" s="179">
        <v>130</v>
      </c>
      <c r="F172" s="178">
        <v>130</v>
      </c>
      <c r="G172" s="179">
        <v>1.4</v>
      </c>
      <c r="H172" s="179">
        <v>0.32</v>
      </c>
      <c r="I172" s="179">
        <v>13.1</v>
      </c>
      <c r="J172" s="180">
        <v>64.8</v>
      </c>
    </row>
    <row r="173" spans="1:10" ht="15.75" thickBot="1">
      <c r="A173" s="151"/>
      <c r="B173" s="71"/>
      <c r="C173" s="228"/>
      <c r="D173" s="228"/>
      <c r="E173" s="228"/>
      <c r="F173" s="228"/>
      <c r="G173" s="228"/>
      <c r="H173" s="228"/>
      <c r="I173" s="228"/>
      <c r="J173" s="229"/>
    </row>
    <row r="174" spans="1:10" ht="18.75">
      <c r="A174" s="181"/>
      <c r="B174" s="182"/>
      <c r="C174" s="183" t="s">
        <v>15</v>
      </c>
      <c r="D174" s="183"/>
      <c r="E174" s="183"/>
      <c r="F174" s="183"/>
      <c r="G174" s="183">
        <f>SUM(G172:G173)</f>
        <v>1.4</v>
      </c>
      <c r="H174" s="183">
        <f>SUM(H172:H173)</f>
        <v>0.32</v>
      </c>
      <c r="I174" s="183">
        <f>SUM(I172:I173)</f>
        <v>13.1</v>
      </c>
      <c r="J174" s="184">
        <f>SUM(J172:J173)</f>
        <v>64.8</v>
      </c>
    </row>
    <row r="175" spans="1:10" ht="15.75" thickBot="1">
      <c r="A175" s="138"/>
      <c r="B175" s="80"/>
      <c r="C175" s="139"/>
      <c r="D175" s="139"/>
      <c r="E175" s="139"/>
      <c r="F175" s="139"/>
      <c r="G175" s="139"/>
      <c r="H175" s="139"/>
      <c r="I175" s="139"/>
      <c r="J175" s="141"/>
    </row>
    <row r="176" spans="1:10" ht="24" thickBot="1">
      <c r="A176" s="347" t="s">
        <v>49</v>
      </c>
      <c r="B176" s="353"/>
      <c r="C176" s="353"/>
      <c r="D176" s="353"/>
      <c r="E176" s="353"/>
      <c r="F176" s="353"/>
      <c r="G176" s="353"/>
      <c r="H176" s="353"/>
      <c r="I176" s="353"/>
      <c r="J176" s="354"/>
    </row>
    <row r="177" spans="1:10" ht="45">
      <c r="A177" s="132">
        <v>1</v>
      </c>
      <c r="B177" s="58" t="s">
        <v>137</v>
      </c>
      <c r="C177" s="133" t="s">
        <v>138</v>
      </c>
      <c r="D177" s="134"/>
      <c r="E177" s="134"/>
      <c r="F177" s="133">
        <v>180</v>
      </c>
      <c r="G177" s="134">
        <v>3.72</v>
      </c>
      <c r="H177" s="134">
        <v>6.3</v>
      </c>
      <c r="I177" s="134">
        <v>20.2</v>
      </c>
      <c r="J177" s="135">
        <v>153.2</v>
      </c>
    </row>
    <row r="178" spans="1:10" ht="15">
      <c r="A178" s="136"/>
      <c r="B178" s="61"/>
      <c r="C178" s="130" t="s">
        <v>34</v>
      </c>
      <c r="D178" s="130">
        <v>180</v>
      </c>
      <c r="E178" s="130">
        <v>120</v>
      </c>
      <c r="F178" s="131"/>
      <c r="G178" s="130"/>
      <c r="H178" s="130"/>
      <c r="I178" s="130"/>
      <c r="J178" s="137"/>
    </row>
    <row r="179" spans="1:10" ht="15">
      <c r="A179" s="136"/>
      <c r="B179" s="61"/>
      <c r="C179" s="130" t="s">
        <v>11</v>
      </c>
      <c r="D179" s="130">
        <v>10</v>
      </c>
      <c r="E179" s="130">
        <v>8</v>
      </c>
      <c r="F179" s="131"/>
      <c r="G179" s="130"/>
      <c r="H179" s="130"/>
      <c r="I179" s="130"/>
      <c r="J179" s="137"/>
    </row>
    <row r="180" spans="1:10" ht="15">
      <c r="A180" s="136"/>
      <c r="B180" s="61"/>
      <c r="C180" s="130" t="s">
        <v>25</v>
      </c>
      <c r="D180" s="130">
        <v>10</v>
      </c>
      <c r="E180" s="130">
        <v>7</v>
      </c>
      <c r="F180" s="131"/>
      <c r="G180" s="130"/>
      <c r="H180" s="130"/>
      <c r="I180" s="130"/>
      <c r="J180" s="137"/>
    </row>
    <row r="181" spans="1:10" ht="15">
      <c r="A181" s="136"/>
      <c r="B181" s="61"/>
      <c r="C181" s="130" t="s">
        <v>35</v>
      </c>
      <c r="D181" s="130">
        <v>5</v>
      </c>
      <c r="E181" s="130">
        <v>3</v>
      </c>
      <c r="F181" s="131"/>
      <c r="G181" s="130"/>
      <c r="H181" s="130"/>
      <c r="I181" s="130"/>
      <c r="J181" s="137"/>
    </row>
    <row r="182" spans="1:10" ht="15">
      <c r="A182" s="136"/>
      <c r="B182" s="61"/>
      <c r="C182" s="130" t="s">
        <v>24</v>
      </c>
      <c r="D182" s="130">
        <v>30</v>
      </c>
      <c r="E182" s="130">
        <v>20</v>
      </c>
      <c r="F182" s="131"/>
      <c r="G182" s="130"/>
      <c r="H182" s="130"/>
      <c r="I182" s="130"/>
      <c r="J182" s="137"/>
    </row>
    <row r="183" spans="1:10" ht="15">
      <c r="A183" s="136"/>
      <c r="B183" s="61"/>
      <c r="C183" s="130" t="s">
        <v>9</v>
      </c>
      <c r="D183" s="130">
        <v>4</v>
      </c>
      <c r="E183" s="130">
        <v>4</v>
      </c>
      <c r="F183" s="131"/>
      <c r="G183" s="130"/>
      <c r="H183" s="130"/>
      <c r="I183" s="130"/>
      <c r="J183" s="137"/>
    </row>
    <row r="184" spans="1:10" ht="30">
      <c r="A184" s="136"/>
      <c r="B184" s="61"/>
      <c r="C184" s="130" t="s">
        <v>12</v>
      </c>
      <c r="D184" s="130">
        <v>2</v>
      </c>
      <c r="E184" s="130">
        <v>2</v>
      </c>
      <c r="F184" s="131"/>
      <c r="G184" s="130"/>
      <c r="H184" s="130"/>
      <c r="I184" s="130"/>
      <c r="J184" s="137"/>
    </row>
    <row r="185" spans="1:10" ht="15">
      <c r="A185" s="136"/>
      <c r="B185" s="61"/>
      <c r="C185" s="185" t="s">
        <v>30</v>
      </c>
      <c r="D185" s="130"/>
      <c r="E185" s="130"/>
      <c r="F185" s="131">
        <v>20</v>
      </c>
      <c r="G185" s="130"/>
      <c r="H185" s="130"/>
      <c r="I185" s="130"/>
      <c r="J185" s="137"/>
    </row>
    <row r="186" spans="1:10" ht="15">
      <c r="A186" s="136"/>
      <c r="B186" s="61"/>
      <c r="C186" s="130" t="s">
        <v>32</v>
      </c>
      <c r="D186" s="130">
        <v>10</v>
      </c>
      <c r="E186" s="130">
        <v>10</v>
      </c>
      <c r="F186" s="131"/>
      <c r="G186" s="130"/>
      <c r="H186" s="130"/>
      <c r="I186" s="130"/>
      <c r="J186" s="137"/>
    </row>
    <row r="187" spans="1:10" ht="15">
      <c r="A187" s="136"/>
      <c r="B187" s="61"/>
      <c r="C187" s="130" t="s">
        <v>11</v>
      </c>
      <c r="D187" s="130">
        <v>10</v>
      </c>
      <c r="E187" s="130">
        <v>5</v>
      </c>
      <c r="F187" s="131"/>
      <c r="G187" s="130"/>
      <c r="H187" s="130"/>
      <c r="I187" s="130"/>
      <c r="J187" s="137"/>
    </row>
    <row r="188" spans="1:10" ht="15">
      <c r="A188" s="136"/>
      <c r="B188" s="61"/>
      <c r="C188" s="130" t="s">
        <v>25</v>
      </c>
      <c r="D188" s="130">
        <v>9</v>
      </c>
      <c r="E188" s="130">
        <v>5</v>
      </c>
      <c r="F188" s="131"/>
      <c r="G188" s="130"/>
      <c r="H188" s="130"/>
      <c r="I188" s="130"/>
      <c r="J188" s="137"/>
    </row>
    <row r="189" spans="1:10" ht="15">
      <c r="A189" s="136"/>
      <c r="B189" s="61"/>
      <c r="C189" s="130" t="s">
        <v>35</v>
      </c>
      <c r="D189" s="130">
        <v>1</v>
      </c>
      <c r="E189" s="130">
        <v>1</v>
      </c>
      <c r="F189" s="131"/>
      <c r="G189" s="130"/>
      <c r="H189" s="130"/>
      <c r="I189" s="130"/>
      <c r="J189" s="137"/>
    </row>
    <row r="190" spans="1:10" ht="15">
      <c r="A190" s="136"/>
      <c r="B190" s="61"/>
      <c r="C190" s="130" t="s">
        <v>139</v>
      </c>
      <c r="D190" s="130">
        <v>3</v>
      </c>
      <c r="E190" s="130">
        <v>3</v>
      </c>
      <c r="F190" s="131"/>
      <c r="G190" s="130"/>
      <c r="H190" s="130"/>
      <c r="I190" s="130"/>
      <c r="J190" s="137"/>
    </row>
    <row r="191" spans="1:10" ht="15">
      <c r="A191" s="136"/>
      <c r="B191" s="61"/>
      <c r="C191" s="130" t="s">
        <v>8</v>
      </c>
      <c r="D191" s="130">
        <v>1</v>
      </c>
      <c r="E191" s="130">
        <v>1</v>
      </c>
      <c r="F191" s="131"/>
      <c r="G191" s="130"/>
      <c r="H191" s="130"/>
      <c r="I191" s="130"/>
      <c r="J191" s="137"/>
    </row>
    <row r="192" spans="1:10" ht="15">
      <c r="A192" s="136"/>
      <c r="B192" s="61"/>
      <c r="C192" s="130" t="s">
        <v>9</v>
      </c>
      <c r="D192" s="130">
        <v>2</v>
      </c>
      <c r="E192" s="130">
        <v>2</v>
      </c>
      <c r="F192" s="131"/>
      <c r="G192" s="130"/>
      <c r="H192" s="130"/>
      <c r="I192" s="130"/>
      <c r="J192" s="137"/>
    </row>
    <row r="193" spans="1:10" ht="30.75" thickBot="1">
      <c r="A193" s="142"/>
      <c r="B193" s="66"/>
      <c r="C193" s="143" t="s">
        <v>12</v>
      </c>
      <c r="D193" s="143">
        <v>1</v>
      </c>
      <c r="E193" s="143">
        <v>1</v>
      </c>
      <c r="F193" s="163"/>
      <c r="G193" s="143"/>
      <c r="H193" s="143"/>
      <c r="I193" s="143"/>
      <c r="J193" s="145"/>
    </row>
    <row r="194" spans="1:10" ht="15.75" thickBot="1">
      <c r="A194" s="151"/>
      <c r="B194" s="71"/>
      <c r="C194" s="228"/>
      <c r="D194" s="228"/>
      <c r="E194" s="228"/>
      <c r="F194" s="174"/>
      <c r="G194" s="228"/>
      <c r="H194" s="228"/>
      <c r="I194" s="228"/>
      <c r="J194" s="229"/>
    </row>
    <row r="195" spans="1:10" ht="15.75" thickBot="1">
      <c r="A195" s="155">
        <v>2</v>
      </c>
      <c r="B195" s="50" t="s">
        <v>296</v>
      </c>
      <c r="C195" s="156" t="s">
        <v>392</v>
      </c>
      <c r="D195" s="2"/>
      <c r="E195" s="2"/>
      <c r="F195" s="4">
        <v>150</v>
      </c>
      <c r="G195" s="2"/>
      <c r="H195" s="2">
        <v>0.39</v>
      </c>
      <c r="I195" s="2">
        <v>4.9</v>
      </c>
      <c r="J195" s="2">
        <v>23.07</v>
      </c>
    </row>
    <row r="196" spans="1:10" ht="15.75" thickBot="1">
      <c r="A196" s="136"/>
      <c r="B196" s="61"/>
      <c r="C196" s="130" t="s">
        <v>14</v>
      </c>
      <c r="D196" s="2">
        <v>0.5</v>
      </c>
      <c r="E196" s="2">
        <v>0.5</v>
      </c>
      <c r="F196" s="4"/>
      <c r="G196" s="2"/>
      <c r="H196" s="2"/>
      <c r="I196" s="2"/>
      <c r="J196" s="2"/>
    </row>
    <row r="197" spans="1:10" ht="15.75" thickBot="1">
      <c r="A197" s="142"/>
      <c r="B197" s="66"/>
      <c r="C197" s="143" t="s">
        <v>8</v>
      </c>
      <c r="D197" s="2">
        <v>10</v>
      </c>
      <c r="E197" s="2">
        <v>10</v>
      </c>
      <c r="F197" s="4"/>
      <c r="G197" s="2"/>
      <c r="H197" s="2"/>
      <c r="I197" s="2"/>
      <c r="J197" s="2"/>
    </row>
    <row r="198" spans="1:10" ht="15.75" thickBot="1">
      <c r="A198" s="151"/>
      <c r="B198" s="71"/>
      <c r="C198" s="228"/>
      <c r="D198" s="228"/>
      <c r="E198" s="228"/>
      <c r="F198" s="174"/>
      <c r="G198" s="228"/>
      <c r="H198" s="228"/>
      <c r="I198" s="228"/>
      <c r="J198" s="229"/>
    </row>
    <row r="199" spans="1:10" ht="15.75" thickBot="1">
      <c r="A199" s="157">
        <v>3</v>
      </c>
      <c r="B199" s="76" t="s">
        <v>330</v>
      </c>
      <c r="C199" s="158" t="s">
        <v>28</v>
      </c>
      <c r="D199" s="147">
        <v>20</v>
      </c>
      <c r="E199" s="147">
        <v>20</v>
      </c>
      <c r="F199" s="156">
        <v>20</v>
      </c>
      <c r="G199" s="147">
        <v>2.3</v>
      </c>
      <c r="H199" s="147">
        <v>0.9</v>
      </c>
      <c r="I199" s="147">
        <v>15.3</v>
      </c>
      <c r="J199" s="148">
        <v>78.6</v>
      </c>
    </row>
    <row r="200" spans="1:10" ht="15.75" thickBot="1">
      <c r="A200" s="151"/>
      <c r="B200" s="71"/>
      <c r="C200" s="228"/>
      <c r="D200" s="228"/>
      <c r="E200" s="228"/>
      <c r="F200" s="174"/>
      <c r="G200" s="228"/>
      <c r="H200" s="228"/>
      <c r="I200" s="228"/>
      <c r="J200" s="229"/>
    </row>
    <row r="201" spans="1:10" ht="15.75" thickBot="1">
      <c r="A201" s="157">
        <v>4</v>
      </c>
      <c r="B201" s="76"/>
      <c r="C201" s="158" t="s">
        <v>118</v>
      </c>
      <c r="D201" s="159">
        <v>20</v>
      </c>
      <c r="E201" s="159">
        <v>20</v>
      </c>
      <c r="F201" s="158">
        <v>20</v>
      </c>
      <c r="G201" s="159">
        <v>0.08</v>
      </c>
      <c r="H201" s="159"/>
      <c r="I201" s="159">
        <v>15.2</v>
      </c>
      <c r="J201" s="160">
        <v>58.6</v>
      </c>
    </row>
    <row r="202" spans="1:10" ht="15.75" thickBot="1">
      <c r="A202" s="151"/>
      <c r="B202" s="71"/>
      <c r="C202" s="228"/>
      <c r="D202" s="228"/>
      <c r="E202" s="228"/>
      <c r="F202" s="174"/>
      <c r="G202" s="228"/>
      <c r="H202" s="228"/>
      <c r="I202" s="228"/>
      <c r="J202" s="229"/>
    </row>
    <row r="203" spans="1:10" ht="18.75">
      <c r="A203" s="186"/>
      <c r="B203" s="187"/>
      <c r="C203" s="188" t="s">
        <v>15</v>
      </c>
      <c r="D203" s="188"/>
      <c r="E203" s="188"/>
      <c r="F203" s="188"/>
      <c r="G203" s="188">
        <f>SUM(G177:G202)</f>
        <v>6.1</v>
      </c>
      <c r="H203" s="188">
        <f>SUM(H177:H202)</f>
        <v>7.59</v>
      </c>
      <c r="I203" s="188">
        <f>SUM(I177:I202)</f>
        <v>55.60000000000001</v>
      </c>
      <c r="J203" s="189">
        <f>SUM(J177:J202)</f>
        <v>313.46999999999997</v>
      </c>
    </row>
    <row r="204" spans="1:10" ht="15.75" thickBot="1">
      <c r="A204" s="138"/>
      <c r="B204" s="80"/>
      <c r="C204" s="139"/>
      <c r="D204" s="139"/>
      <c r="E204" s="139"/>
      <c r="F204" s="169"/>
      <c r="G204" s="139"/>
      <c r="H204" s="139"/>
      <c r="I204" s="139"/>
      <c r="J204" s="141"/>
    </row>
    <row r="205" spans="1:10" ht="37.5">
      <c r="A205" s="173"/>
      <c r="B205" s="129"/>
      <c r="C205" s="173" t="s">
        <v>140</v>
      </c>
      <c r="D205" s="173"/>
      <c r="E205" s="173"/>
      <c r="F205" s="173"/>
      <c r="G205" s="173">
        <f>G126+G169+G174+G203</f>
        <v>33.48</v>
      </c>
      <c r="H205" s="173">
        <f>H126+H169+H174+H203</f>
        <v>33.71000000000001</v>
      </c>
      <c r="I205" s="173">
        <f>I126+I169+I174+I203</f>
        <v>189.58999999999997</v>
      </c>
      <c r="J205" s="173">
        <f>J126+J169+J174+J203</f>
        <v>1213.57</v>
      </c>
    </row>
  </sheetData>
  <sheetProtection/>
  <mergeCells count="30">
    <mergeCell ref="G2:G3"/>
    <mergeCell ref="A171:J171"/>
    <mergeCell ref="A176:J176"/>
    <mergeCell ref="G106:G107"/>
    <mergeCell ref="H106:H107"/>
    <mergeCell ref="I106:I107"/>
    <mergeCell ref="J106:J107"/>
    <mergeCell ref="A108:J108"/>
    <mergeCell ref="A128:J128"/>
    <mergeCell ref="A106:A107"/>
    <mergeCell ref="A105:J105"/>
    <mergeCell ref="A4:J4"/>
    <mergeCell ref="A24:J24"/>
    <mergeCell ref="A68:J68"/>
    <mergeCell ref="A73:J73"/>
    <mergeCell ref="C106:C107"/>
    <mergeCell ref="D106:D107"/>
    <mergeCell ref="E106:E107"/>
    <mergeCell ref="F106:F107"/>
    <mergeCell ref="B106:B107"/>
    <mergeCell ref="A1:J1"/>
    <mergeCell ref="A2:A3"/>
    <mergeCell ref="B2:B3"/>
    <mergeCell ref="C2:C3"/>
    <mergeCell ref="D2:D3"/>
    <mergeCell ref="E2:E3"/>
    <mergeCell ref="H2:H3"/>
    <mergeCell ref="I2:I3"/>
    <mergeCell ref="J2:J3"/>
    <mergeCell ref="F2:F3"/>
  </mergeCells>
  <printOptions/>
  <pageMargins left="0.7086614173228347" right="0.7086614173228347" top="0.7480314960629921" bottom="0.7480314960629921" header="0.31496062992125984" footer="0.31496062992125984"/>
  <pageSetup fitToHeight="6" fitToWidth="1" orientation="portrait" paperSize="9" scale="74" r:id="rId1"/>
  <ignoredErrors>
    <ignoredError sqref="B5 B13 B30 B5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5"/>
  <sheetViews>
    <sheetView zoomScale="71" zoomScaleNormal="71" zoomScalePageLayoutView="0" workbookViewId="0" topLeftCell="A142">
      <selection activeCell="E98" sqref="E98"/>
    </sheetView>
  </sheetViews>
  <sheetFormatPr defaultColWidth="9.140625" defaultRowHeight="15"/>
  <cols>
    <col min="3" max="3" width="19.140625" style="0" customWidth="1"/>
    <col min="6" max="6" width="10.57421875" style="0" bestFit="1" customWidth="1"/>
    <col min="7" max="7" width="10.7109375" style="0" customWidth="1"/>
    <col min="8" max="8" width="10.57421875" style="0" customWidth="1"/>
    <col min="9" max="9" width="10.7109375" style="0" customWidth="1"/>
    <col min="10" max="10" width="17.421875" style="0" customWidth="1"/>
  </cols>
  <sheetData>
    <row r="1" spans="1:10" ht="24" thickBot="1">
      <c r="A1" s="313" t="s">
        <v>279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5">
      <c r="A2" s="315" t="s">
        <v>0</v>
      </c>
      <c r="B2" s="315" t="s">
        <v>1</v>
      </c>
      <c r="C2" s="323" t="s">
        <v>2</v>
      </c>
      <c r="D2" s="315" t="s">
        <v>18</v>
      </c>
      <c r="E2" s="315" t="s">
        <v>19</v>
      </c>
      <c r="F2" s="315" t="s">
        <v>3</v>
      </c>
      <c r="G2" s="315" t="s">
        <v>4</v>
      </c>
      <c r="H2" s="315" t="s">
        <v>5</v>
      </c>
      <c r="I2" s="315" t="s">
        <v>260</v>
      </c>
      <c r="J2" s="315" t="s">
        <v>20</v>
      </c>
    </row>
    <row r="3" spans="1:10" ht="54.75" customHeight="1" thickBot="1">
      <c r="A3" s="331"/>
      <c r="B3" s="357"/>
      <c r="C3" s="334"/>
      <c r="D3" s="331"/>
      <c r="E3" s="331"/>
      <c r="F3" s="331"/>
      <c r="G3" s="331"/>
      <c r="H3" s="331"/>
      <c r="I3" s="331"/>
      <c r="J3" s="331"/>
    </row>
    <row r="4" spans="1:10" ht="24" thickBot="1">
      <c r="A4" s="359" t="s">
        <v>6</v>
      </c>
      <c r="B4" s="360"/>
      <c r="C4" s="360"/>
      <c r="D4" s="360"/>
      <c r="E4" s="360"/>
      <c r="F4" s="360"/>
      <c r="G4" s="360"/>
      <c r="H4" s="360"/>
      <c r="I4" s="360"/>
      <c r="J4" s="361"/>
    </row>
    <row r="5" spans="1:10" ht="45">
      <c r="A5" s="132">
        <v>1</v>
      </c>
      <c r="B5" s="58" t="s">
        <v>141</v>
      </c>
      <c r="C5" s="58" t="s">
        <v>142</v>
      </c>
      <c r="D5" s="134"/>
      <c r="E5" s="134"/>
      <c r="F5" s="133">
        <v>250</v>
      </c>
      <c r="G5" s="134">
        <v>2.18</v>
      </c>
      <c r="H5" s="134">
        <v>3.29</v>
      </c>
      <c r="I5" s="134">
        <v>18.31</v>
      </c>
      <c r="J5" s="135">
        <v>115.6</v>
      </c>
    </row>
    <row r="6" spans="1:10" ht="15">
      <c r="A6" s="136"/>
      <c r="B6" s="61"/>
      <c r="C6" s="61" t="s">
        <v>31</v>
      </c>
      <c r="D6" s="130">
        <v>180</v>
      </c>
      <c r="E6" s="130">
        <v>180</v>
      </c>
      <c r="F6" s="131"/>
      <c r="G6" s="130"/>
      <c r="H6" s="130"/>
      <c r="I6" s="130"/>
      <c r="J6" s="137"/>
    </row>
    <row r="7" spans="1:10" ht="15">
      <c r="A7" s="136"/>
      <c r="B7" s="61"/>
      <c r="C7" s="61" t="s">
        <v>8</v>
      </c>
      <c r="D7" s="130">
        <v>3</v>
      </c>
      <c r="E7" s="130">
        <v>3</v>
      </c>
      <c r="F7" s="131"/>
      <c r="G7" s="130"/>
      <c r="H7" s="130"/>
      <c r="I7" s="130"/>
      <c r="J7" s="137"/>
    </row>
    <row r="8" spans="1:10" ht="15">
      <c r="A8" s="136"/>
      <c r="B8" s="61"/>
      <c r="C8" s="61" t="s">
        <v>9</v>
      </c>
      <c r="D8" s="130">
        <v>5</v>
      </c>
      <c r="E8" s="130">
        <v>5</v>
      </c>
      <c r="F8" s="131"/>
      <c r="G8" s="130"/>
      <c r="H8" s="130"/>
      <c r="I8" s="130"/>
      <c r="J8" s="137"/>
    </row>
    <row r="9" spans="1:10" ht="15">
      <c r="A9" s="136"/>
      <c r="B9" s="61"/>
      <c r="C9" s="61" t="s">
        <v>36</v>
      </c>
      <c r="D9" s="130">
        <v>25</v>
      </c>
      <c r="E9" s="130">
        <v>25</v>
      </c>
      <c r="F9" s="131"/>
      <c r="G9" s="130"/>
      <c r="H9" s="130"/>
      <c r="I9" s="130"/>
      <c r="J9" s="137"/>
    </row>
    <row r="10" spans="1:10" ht="15">
      <c r="A10" s="136"/>
      <c r="B10" s="61"/>
      <c r="C10" s="61" t="s">
        <v>11</v>
      </c>
      <c r="D10" s="130">
        <v>50</v>
      </c>
      <c r="E10" s="130">
        <v>38</v>
      </c>
      <c r="F10" s="131"/>
      <c r="G10" s="130"/>
      <c r="H10" s="130"/>
      <c r="I10" s="130"/>
      <c r="J10" s="137"/>
    </row>
    <row r="11" spans="1:10" ht="30.75" thickBot="1">
      <c r="A11" s="142"/>
      <c r="B11" s="66"/>
      <c r="C11" s="66" t="s">
        <v>12</v>
      </c>
      <c r="D11" s="143">
        <v>1</v>
      </c>
      <c r="E11" s="143">
        <v>1</v>
      </c>
      <c r="F11" s="163"/>
      <c r="G11" s="143"/>
      <c r="H11" s="143"/>
      <c r="I11" s="143"/>
      <c r="J11" s="145"/>
    </row>
    <row r="12" spans="1:10" ht="15.75" thickBot="1">
      <c r="A12" s="151"/>
      <c r="B12" s="71"/>
      <c r="C12" s="71"/>
      <c r="D12" s="152"/>
      <c r="E12" s="152"/>
      <c r="F12" s="174"/>
      <c r="G12" s="152"/>
      <c r="H12" s="152"/>
      <c r="I12" s="152"/>
      <c r="J12" s="154"/>
    </row>
    <row r="13" spans="1:10" ht="30">
      <c r="A13" s="155">
        <v>2</v>
      </c>
      <c r="B13" s="50" t="s">
        <v>295</v>
      </c>
      <c r="C13" s="50" t="s">
        <v>56</v>
      </c>
      <c r="D13" s="147"/>
      <c r="E13" s="147"/>
      <c r="F13" s="156">
        <v>200</v>
      </c>
      <c r="G13" s="147">
        <v>2.5</v>
      </c>
      <c r="H13" s="147">
        <v>3.2</v>
      </c>
      <c r="I13" s="147">
        <v>11.18</v>
      </c>
      <c r="J13" s="148">
        <v>85.92</v>
      </c>
    </row>
    <row r="14" spans="1:10" ht="15">
      <c r="A14" s="136"/>
      <c r="B14" s="61"/>
      <c r="C14" s="61" t="s">
        <v>31</v>
      </c>
      <c r="D14" s="130">
        <v>180</v>
      </c>
      <c r="E14" s="130">
        <v>180</v>
      </c>
      <c r="F14" s="131"/>
      <c r="G14" s="130"/>
      <c r="H14" s="130"/>
      <c r="I14" s="130"/>
      <c r="J14" s="137"/>
    </row>
    <row r="15" spans="1:10" ht="15">
      <c r="A15" s="136"/>
      <c r="B15" s="61"/>
      <c r="C15" s="61" t="s">
        <v>58</v>
      </c>
      <c r="D15" s="130">
        <v>1.2</v>
      </c>
      <c r="E15" s="130">
        <v>1.2</v>
      </c>
      <c r="F15" s="131"/>
      <c r="G15" s="130"/>
      <c r="H15" s="130"/>
      <c r="I15" s="130"/>
      <c r="J15" s="137"/>
    </row>
    <row r="16" spans="1:10" ht="15.75" thickBot="1">
      <c r="A16" s="142"/>
      <c r="B16" s="66"/>
      <c r="C16" s="66" t="s">
        <v>8</v>
      </c>
      <c r="D16" s="143">
        <v>12</v>
      </c>
      <c r="E16" s="143">
        <v>12</v>
      </c>
      <c r="F16" s="163"/>
      <c r="G16" s="143"/>
      <c r="H16" s="143"/>
      <c r="I16" s="143"/>
      <c r="J16" s="145"/>
    </row>
    <row r="17" spans="1:10" ht="15.75" thickBot="1">
      <c r="A17" s="151"/>
      <c r="B17" s="71"/>
      <c r="C17" s="71"/>
      <c r="D17" s="152"/>
      <c r="E17" s="152"/>
      <c r="F17" s="174"/>
      <c r="G17" s="152"/>
      <c r="H17" s="152"/>
      <c r="I17" s="152"/>
      <c r="J17" s="154"/>
    </row>
    <row r="18" spans="1:10" ht="30">
      <c r="A18" s="132">
        <v>3</v>
      </c>
      <c r="B18" s="58" t="s">
        <v>343</v>
      </c>
      <c r="C18" s="295" t="s">
        <v>143</v>
      </c>
      <c r="D18" s="134"/>
      <c r="E18" s="134"/>
      <c r="F18" s="312" t="s">
        <v>381</v>
      </c>
      <c r="G18" s="134">
        <v>5.6</v>
      </c>
      <c r="H18" s="134">
        <v>18.5</v>
      </c>
      <c r="I18" s="134">
        <v>29.6</v>
      </c>
      <c r="J18" s="135">
        <v>320.3</v>
      </c>
    </row>
    <row r="19" spans="1:10" ht="15">
      <c r="A19" s="136"/>
      <c r="B19" s="61"/>
      <c r="C19" s="61" t="s">
        <v>28</v>
      </c>
      <c r="D19" s="130">
        <v>30</v>
      </c>
      <c r="E19" s="130">
        <v>30</v>
      </c>
      <c r="F19" s="131"/>
      <c r="G19" s="130"/>
      <c r="H19" s="130"/>
      <c r="I19" s="130"/>
      <c r="J19" s="137"/>
    </row>
    <row r="20" spans="1:10" ht="15">
      <c r="A20" s="136"/>
      <c r="B20" s="61"/>
      <c r="C20" s="61" t="s">
        <v>9</v>
      </c>
      <c r="D20" s="130">
        <v>7</v>
      </c>
      <c r="E20" s="130">
        <v>7</v>
      </c>
      <c r="F20" s="131"/>
      <c r="G20" s="130"/>
      <c r="H20" s="130"/>
      <c r="I20" s="130"/>
      <c r="J20" s="137"/>
    </row>
    <row r="21" spans="1:10" ht="15">
      <c r="A21" s="136"/>
      <c r="B21" s="61"/>
      <c r="C21" s="61" t="s">
        <v>29</v>
      </c>
      <c r="D21" s="130">
        <v>15</v>
      </c>
      <c r="E21" s="130">
        <v>15</v>
      </c>
      <c r="F21" s="131"/>
      <c r="G21" s="130"/>
      <c r="H21" s="130"/>
      <c r="I21" s="130"/>
      <c r="J21" s="137"/>
    </row>
    <row r="22" spans="1:10" ht="15">
      <c r="A22" s="136"/>
      <c r="B22" s="61"/>
      <c r="C22" s="61"/>
      <c r="D22" s="130"/>
      <c r="E22" s="130"/>
      <c r="F22" s="131"/>
      <c r="G22" s="130"/>
      <c r="H22" s="130"/>
      <c r="I22" s="130"/>
      <c r="J22" s="137"/>
    </row>
    <row r="23" spans="1:10" ht="18.75">
      <c r="A23" s="161"/>
      <c r="B23" s="88"/>
      <c r="C23" s="88" t="s">
        <v>15</v>
      </c>
      <c r="D23" s="122"/>
      <c r="E23" s="122"/>
      <c r="F23" s="122"/>
      <c r="G23" s="122">
        <f>SUM(G5:G22)</f>
        <v>10.28</v>
      </c>
      <c r="H23" s="122">
        <f>SUM(H5:H22)</f>
        <v>24.990000000000002</v>
      </c>
      <c r="I23" s="122">
        <f>SUM(I5:I22)</f>
        <v>59.09</v>
      </c>
      <c r="J23" s="162">
        <f>SUM(J5:J22)</f>
        <v>521.8199999999999</v>
      </c>
    </row>
    <row r="24" spans="1:10" ht="15.75" thickBot="1">
      <c r="A24" s="142"/>
      <c r="B24" s="66"/>
      <c r="C24" s="66"/>
      <c r="D24" s="143"/>
      <c r="E24" s="143"/>
      <c r="F24" s="163"/>
      <c r="G24" s="143"/>
      <c r="H24" s="143"/>
      <c r="I24" s="143"/>
      <c r="J24" s="145"/>
    </row>
    <row r="25" spans="1:10" ht="30.75" customHeight="1" thickBot="1">
      <c r="A25" s="347" t="s">
        <v>69</v>
      </c>
      <c r="B25" s="348"/>
      <c r="C25" s="348"/>
      <c r="D25" s="348"/>
      <c r="E25" s="348"/>
      <c r="F25" s="348"/>
      <c r="G25" s="348"/>
      <c r="H25" s="348"/>
      <c r="I25" s="348"/>
      <c r="J25" s="349"/>
    </row>
    <row r="26" spans="1:10" ht="30">
      <c r="A26" s="132">
        <v>1</v>
      </c>
      <c r="B26" s="58" t="s">
        <v>144</v>
      </c>
      <c r="C26" s="58" t="s">
        <v>145</v>
      </c>
      <c r="D26" s="134"/>
      <c r="E26" s="134"/>
      <c r="F26" s="133">
        <v>60</v>
      </c>
      <c r="G26" s="134">
        <v>1.32</v>
      </c>
      <c r="H26" s="134">
        <v>7.02</v>
      </c>
      <c r="I26" s="134">
        <v>4.67</v>
      </c>
      <c r="J26" s="135">
        <v>87.14</v>
      </c>
    </row>
    <row r="27" spans="1:10" ht="15">
      <c r="A27" s="136"/>
      <c r="B27" s="61"/>
      <c r="C27" s="61" t="s">
        <v>146</v>
      </c>
      <c r="D27" s="130">
        <v>40</v>
      </c>
      <c r="E27" s="130">
        <v>23</v>
      </c>
      <c r="F27" s="131"/>
      <c r="G27" s="130"/>
      <c r="H27" s="130"/>
      <c r="I27" s="130"/>
      <c r="J27" s="137"/>
    </row>
    <row r="28" spans="1:10" ht="15">
      <c r="A28" s="136"/>
      <c r="B28" s="61"/>
      <c r="C28" s="61" t="s">
        <v>72</v>
      </c>
      <c r="D28" s="130">
        <v>40</v>
      </c>
      <c r="E28" s="130">
        <v>35</v>
      </c>
      <c r="F28" s="131"/>
      <c r="G28" s="130"/>
      <c r="H28" s="130"/>
      <c r="I28" s="130"/>
      <c r="J28" s="137"/>
    </row>
    <row r="29" spans="1:10" ht="30.75" thickBot="1">
      <c r="A29" s="142"/>
      <c r="B29" s="66"/>
      <c r="C29" s="66" t="s">
        <v>12</v>
      </c>
      <c r="D29" s="143">
        <v>2</v>
      </c>
      <c r="E29" s="143">
        <v>2</v>
      </c>
      <c r="F29" s="163"/>
      <c r="G29" s="143"/>
      <c r="H29" s="143"/>
      <c r="I29" s="143"/>
      <c r="J29" s="145"/>
    </row>
    <row r="30" spans="1:10" ht="15.75" thickBot="1">
      <c r="A30" s="151"/>
      <c r="B30" s="71"/>
      <c r="C30" s="71"/>
      <c r="D30" s="152"/>
      <c r="E30" s="152"/>
      <c r="F30" s="174"/>
      <c r="G30" s="152"/>
      <c r="H30" s="152"/>
      <c r="I30" s="152"/>
      <c r="J30" s="154"/>
    </row>
    <row r="31" spans="1:10" ht="30">
      <c r="A31" s="155">
        <v>2</v>
      </c>
      <c r="B31" s="50" t="s">
        <v>147</v>
      </c>
      <c r="C31" s="50" t="s">
        <v>148</v>
      </c>
      <c r="D31" s="147"/>
      <c r="E31" s="147"/>
      <c r="F31" s="156">
        <v>250</v>
      </c>
      <c r="G31" s="147">
        <v>2.55</v>
      </c>
      <c r="H31" s="147">
        <v>0.86</v>
      </c>
      <c r="I31" s="147">
        <v>15.48</v>
      </c>
      <c r="J31" s="148">
        <v>51.74</v>
      </c>
    </row>
    <row r="32" spans="1:10" ht="15">
      <c r="A32" s="136"/>
      <c r="B32" s="61"/>
      <c r="C32" s="61" t="s">
        <v>37</v>
      </c>
      <c r="D32" s="130">
        <v>6</v>
      </c>
      <c r="E32" s="130">
        <v>6</v>
      </c>
      <c r="F32" s="131"/>
      <c r="G32" s="130"/>
      <c r="H32" s="130"/>
      <c r="I32" s="130"/>
      <c r="J32" s="137"/>
    </row>
    <row r="33" spans="1:10" ht="15">
      <c r="A33" s="136"/>
      <c r="B33" s="61"/>
      <c r="C33" s="61" t="s">
        <v>34</v>
      </c>
      <c r="D33" s="130">
        <v>80</v>
      </c>
      <c r="E33" s="130">
        <v>60</v>
      </c>
      <c r="F33" s="131"/>
      <c r="G33" s="130"/>
      <c r="H33" s="130"/>
      <c r="I33" s="130"/>
      <c r="J33" s="137"/>
    </row>
    <row r="34" spans="1:10" ht="15">
      <c r="A34" s="136"/>
      <c r="B34" s="61"/>
      <c r="C34" s="61" t="s">
        <v>11</v>
      </c>
      <c r="D34" s="130">
        <v>20</v>
      </c>
      <c r="E34" s="130">
        <v>15</v>
      </c>
      <c r="F34" s="131"/>
      <c r="G34" s="130"/>
      <c r="H34" s="130"/>
      <c r="I34" s="130"/>
      <c r="J34" s="137"/>
    </row>
    <row r="35" spans="1:10" ht="15">
      <c r="A35" s="136"/>
      <c r="B35" s="61"/>
      <c r="C35" s="61" t="s">
        <v>25</v>
      </c>
      <c r="D35" s="130">
        <v>20</v>
      </c>
      <c r="E35" s="130">
        <v>15</v>
      </c>
      <c r="F35" s="131"/>
      <c r="G35" s="130"/>
      <c r="H35" s="130"/>
      <c r="I35" s="130"/>
      <c r="J35" s="137"/>
    </row>
    <row r="36" spans="1:10" ht="15">
      <c r="A36" s="136"/>
      <c r="B36" s="61"/>
      <c r="C36" s="61" t="s">
        <v>35</v>
      </c>
      <c r="D36" s="130">
        <v>7</v>
      </c>
      <c r="E36" s="130">
        <v>5</v>
      </c>
      <c r="F36" s="131"/>
      <c r="G36" s="130"/>
      <c r="H36" s="130"/>
      <c r="I36" s="130"/>
      <c r="J36" s="137"/>
    </row>
    <row r="37" spans="1:10" ht="15">
      <c r="A37" s="136"/>
      <c r="B37" s="61"/>
      <c r="C37" s="61" t="s">
        <v>32</v>
      </c>
      <c r="D37" s="130">
        <v>15</v>
      </c>
      <c r="E37" s="130"/>
      <c r="F37" s="131"/>
      <c r="G37" s="130"/>
      <c r="H37" s="130"/>
      <c r="I37" s="130"/>
      <c r="J37" s="137"/>
    </row>
    <row r="38" spans="1:10" ht="15">
      <c r="A38" s="136"/>
      <c r="B38" s="61"/>
      <c r="C38" s="61" t="s">
        <v>55</v>
      </c>
      <c r="D38" s="61" t="s">
        <v>82</v>
      </c>
      <c r="E38" s="130">
        <v>5</v>
      </c>
      <c r="F38" s="131"/>
      <c r="G38" s="130"/>
      <c r="H38" s="130"/>
      <c r="I38" s="130"/>
      <c r="J38" s="137"/>
    </row>
    <row r="39" spans="1:10" ht="15">
      <c r="A39" s="136"/>
      <c r="B39" s="61"/>
      <c r="C39" s="61" t="s">
        <v>9</v>
      </c>
      <c r="D39" s="130">
        <v>3</v>
      </c>
      <c r="E39" s="130">
        <v>3</v>
      </c>
      <c r="F39" s="131"/>
      <c r="G39" s="130"/>
      <c r="H39" s="130"/>
      <c r="I39" s="130"/>
      <c r="J39" s="137"/>
    </row>
    <row r="40" spans="1:10" ht="30.75" thickBot="1">
      <c r="A40" s="142"/>
      <c r="B40" s="66"/>
      <c r="C40" s="66" t="s">
        <v>12</v>
      </c>
      <c r="D40" s="143">
        <v>3</v>
      </c>
      <c r="E40" s="143">
        <v>3</v>
      </c>
      <c r="F40" s="163"/>
      <c r="G40" s="143"/>
      <c r="H40" s="143"/>
      <c r="I40" s="143"/>
      <c r="J40" s="145"/>
    </row>
    <row r="41" spans="1:10" ht="15.75" thickBot="1">
      <c r="A41" s="151"/>
      <c r="B41" s="71"/>
      <c r="C41" s="71"/>
      <c r="D41" s="152"/>
      <c r="E41" s="152"/>
      <c r="F41" s="174"/>
      <c r="G41" s="152"/>
      <c r="H41" s="152"/>
      <c r="I41" s="152"/>
      <c r="J41" s="154"/>
    </row>
    <row r="42" spans="1:10" ht="45">
      <c r="A42" s="155">
        <v>3</v>
      </c>
      <c r="B42" s="50" t="s">
        <v>149</v>
      </c>
      <c r="C42" s="303" t="s">
        <v>150</v>
      </c>
      <c r="D42" s="147"/>
      <c r="E42" s="147"/>
      <c r="F42" s="156">
        <v>250</v>
      </c>
      <c r="G42" s="147">
        <v>5.31</v>
      </c>
      <c r="H42" s="147">
        <v>5.31</v>
      </c>
      <c r="I42" s="147">
        <v>19.34</v>
      </c>
      <c r="J42" s="148">
        <v>164.2</v>
      </c>
    </row>
    <row r="43" spans="1:10" ht="15">
      <c r="A43" s="136"/>
      <c r="B43" s="61"/>
      <c r="C43" s="61" t="s">
        <v>74</v>
      </c>
      <c r="D43" s="130">
        <v>110</v>
      </c>
      <c r="E43" s="130">
        <v>70</v>
      </c>
      <c r="F43" s="131"/>
      <c r="G43" s="130"/>
      <c r="H43" s="130"/>
      <c r="I43" s="130"/>
      <c r="J43" s="137"/>
    </row>
    <row r="44" spans="1:10" ht="15">
      <c r="A44" s="136"/>
      <c r="B44" s="61"/>
      <c r="C44" s="61" t="s">
        <v>40</v>
      </c>
      <c r="D44" s="130">
        <v>126</v>
      </c>
      <c r="E44" s="130">
        <v>120</v>
      </c>
      <c r="F44" s="131"/>
      <c r="G44" s="130"/>
      <c r="H44" s="130"/>
      <c r="I44" s="130"/>
      <c r="J44" s="137"/>
    </row>
    <row r="45" spans="1:10" ht="15">
      <c r="A45" s="136"/>
      <c r="B45" s="61"/>
      <c r="C45" s="61" t="s">
        <v>78</v>
      </c>
      <c r="D45" s="130">
        <v>10</v>
      </c>
      <c r="E45" s="130">
        <v>10</v>
      </c>
      <c r="F45" s="131"/>
      <c r="G45" s="130"/>
      <c r="H45" s="130"/>
      <c r="I45" s="130"/>
      <c r="J45" s="137"/>
    </row>
    <row r="46" spans="1:10" ht="15">
      <c r="A46" s="136"/>
      <c r="B46" s="61"/>
      <c r="C46" s="61" t="s">
        <v>25</v>
      </c>
      <c r="D46" s="130">
        <v>20</v>
      </c>
      <c r="E46" s="130">
        <v>12</v>
      </c>
      <c r="F46" s="131"/>
      <c r="G46" s="130"/>
      <c r="H46" s="130"/>
      <c r="I46" s="130"/>
      <c r="J46" s="137"/>
    </row>
    <row r="47" spans="1:10" ht="15">
      <c r="A47" s="136"/>
      <c r="B47" s="61"/>
      <c r="C47" s="61" t="s">
        <v>11</v>
      </c>
      <c r="D47" s="130">
        <v>20</v>
      </c>
      <c r="E47" s="130">
        <v>12</v>
      </c>
      <c r="F47" s="131"/>
      <c r="G47" s="130"/>
      <c r="H47" s="130"/>
      <c r="I47" s="130"/>
      <c r="J47" s="137"/>
    </row>
    <row r="48" spans="1:10" ht="15">
      <c r="A48" s="136"/>
      <c r="B48" s="61"/>
      <c r="C48" s="61" t="s">
        <v>9</v>
      </c>
      <c r="D48" s="130">
        <v>4</v>
      </c>
      <c r="E48" s="130">
        <v>4</v>
      </c>
      <c r="F48" s="131"/>
      <c r="G48" s="130"/>
      <c r="H48" s="130"/>
      <c r="I48" s="130"/>
      <c r="J48" s="137"/>
    </row>
    <row r="49" spans="1:10" ht="30">
      <c r="A49" s="136"/>
      <c r="B49" s="61"/>
      <c r="C49" s="61" t="s">
        <v>12</v>
      </c>
      <c r="D49" s="130">
        <v>3</v>
      </c>
      <c r="E49" s="130">
        <v>3</v>
      </c>
      <c r="F49" s="131"/>
      <c r="G49" s="130"/>
      <c r="H49" s="130"/>
      <c r="I49" s="130"/>
      <c r="J49" s="137"/>
    </row>
    <row r="50" spans="1:10" ht="15.75" thickBot="1">
      <c r="A50" s="142"/>
      <c r="B50" s="66"/>
      <c r="C50" s="66" t="s">
        <v>37</v>
      </c>
      <c r="D50" s="143">
        <v>5</v>
      </c>
      <c r="E50" s="143">
        <v>5</v>
      </c>
      <c r="F50" s="163"/>
      <c r="G50" s="143"/>
      <c r="H50" s="143"/>
      <c r="I50" s="143"/>
      <c r="J50" s="145"/>
    </row>
    <row r="51" spans="1:10" ht="15.75" thickBot="1">
      <c r="A51" s="151"/>
      <c r="B51" s="71"/>
      <c r="C51" s="71"/>
      <c r="D51" s="152"/>
      <c r="E51" s="152"/>
      <c r="F51" s="174"/>
      <c r="G51" s="152"/>
      <c r="H51" s="152"/>
      <c r="I51" s="152"/>
      <c r="J51" s="154"/>
    </row>
    <row r="52" spans="1:10" ht="30">
      <c r="A52" s="155">
        <v>4</v>
      </c>
      <c r="B52" s="50" t="s">
        <v>41</v>
      </c>
      <c r="C52" s="50" t="s">
        <v>42</v>
      </c>
      <c r="D52" s="147"/>
      <c r="E52" s="147"/>
      <c r="F52" s="156">
        <v>200</v>
      </c>
      <c r="G52" s="147">
        <v>1.79</v>
      </c>
      <c r="H52" s="147">
        <v>0.88</v>
      </c>
      <c r="I52" s="147">
        <v>8.93</v>
      </c>
      <c r="J52" s="148">
        <v>50.8</v>
      </c>
    </row>
    <row r="53" spans="1:10" ht="15">
      <c r="A53" s="136"/>
      <c r="B53" s="61"/>
      <c r="C53" s="61" t="s">
        <v>136</v>
      </c>
      <c r="D53" s="130">
        <v>30</v>
      </c>
      <c r="E53" s="130">
        <v>26</v>
      </c>
      <c r="F53" s="131"/>
      <c r="G53" s="130"/>
      <c r="H53" s="130"/>
      <c r="I53" s="130"/>
      <c r="J53" s="137"/>
    </row>
    <row r="54" spans="1:10" ht="15">
      <c r="A54" s="136"/>
      <c r="B54" s="61"/>
      <c r="C54" s="61" t="s">
        <v>8</v>
      </c>
      <c r="D54" s="130">
        <v>13</v>
      </c>
      <c r="E54" s="130">
        <v>13</v>
      </c>
      <c r="F54" s="131"/>
      <c r="G54" s="130"/>
      <c r="H54" s="130"/>
      <c r="I54" s="130"/>
      <c r="J54" s="137"/>
    </row>
    <row r="55" spans="1:10" ht="15.75" thickBot="1">
      <c r="A55" s="142"/>
      <c r="B55" s="66"/>
      <c r="C55" s="66" t="s">
        <v>44</v>
      </c>
      <c r="D55" s="143">
        <v>0.05</v>
      </c>
      <c r="E55" s="143">
        <v>0.05</v>
      </c>
      <c r="F55" s="163"/>
      <c r="G55" s="143"/>
      <c r="H55" s="143"/>
      <c r="I55" s="143"/>
      <c r="J55" s="145"/>
    </row>
    <row r="56" spans="1:10" ht="15.75" thickBot="1">
      <c r="A56" s="151"/>
      <c r="B56" s="71"/>
      <c r="C56" s="71"/>
      <c r="D56" s="152"/>
      <c r="E56" s="152"/>
      <c r="F56" s="174"/>
      <c r="G56" s="152"/>
      <c r="H56" s="152"/>
      <c r="I56" s="152"/>
      <c r="J56" s="154"/>
    </row>
    <row r="57" spans="1:10" ht="15">
      <c r="A57" s="132">
        <v>5</v>
      </c>
      <c r="B57" s="58" t="s">
        <v>339</v>
      </c>
      <c r="C57" s="58" t="s">
        <v>45</v>
      </c>
      <c r="D57" s="134">
        <v>50</v>
      </c>
      <c r="E57" s="134">
        <v>50</v>
      </c>
      <c r="F57" s="133">
        <v>50</v>
      </c>
      <c r="G57" s="134">
        <v>2.4</v>
      </c>
      <c r="H57" s="134">
        <v>0.4</v>
      </c>
      <c r="I57" s="134">
        <v>20.1</v>
      </c>
      <c r="J57" s="135">
        <v>96.3</v>
      </c>
    </row>
    <row r="58" spans="1:10" ht="15">
      <c r="A58" s="136"/>
      <c r="B58" s="61"/>
      <c r="C58" s="61"/>
      <c r="D58" s="130"/>
      <c r="E58" s="130"/>
      <c r="F58" s="131"/>
      <c r="G58" s="130"/>
      <c r="H58" s="130"/>
      <c r="I58" s="130"/>
      <c r="J58" s="137"/>
    </row>
    <row r="59" spans="1:10" ht="18.75">
      <c r="A59" s="161"/>
      <c r="B59" s="88"/>
      <c r="C59" s="88" t="s">
        <v>15</v>
      </c>
      <c r="D59" s="122"/>
      <c r="E59" s="122"/>
      <c r="F59" s="122"/>
      <c r="G59" s="122">
        <f>SUM(G26:G58)</f>
        <v>13.37</v>
      </c>
      <c r="H59" s="122">
        <f>SUM(H26:H58)</f>
        <v>14.47</v>
      </c>
      <c r="I59" s="122">
        <f>SUM(I26:I58)</f>
        <v>68.52</v>
      </c>
      <c r="J59" s="162">
        <f>SUM(J26:J58)</f>
        <v>450.18</v>
      </c>
    </row>
    <row r="60" spans="1:10" ht="15.75" thickBot="1">
      <c r="A60" s="142"/>
      <c r="B60" s="66"/>
      <c r="C60" s="66"/>
      <c r="D60" s="143"/>
      <c r="E60" s="143"/>
      <c r="F60" s="163"/>
      <c r="G60" s="143"/>
      <c r="H60" s="143"/>
      <c r="I60" s="143"/>
      <c r="J60" s="145"/>
    </row>
    <row r="61" spans="1:10" ht="24" thickBot="1">
      <c r="A61" s="347" t="s">
        <v>46</v>
      </c>
      <c r="B61" s="364"/>
      <c r="C61" s="364"/>
      <c r="D61" s="364"/>
      <c r="E61" s="364"/>
      <c r="F61" s="364"/>
      <c r="G61" s="364"/>
      <c r="H61" s="364"/>
      <c r="I61" s="364"/>
      <c r="J61" s="365"/>
    </row>
    <row r="62" spans="1:10" ht="15.75" thickBot="1">
      <c r="A62" s="176">
        <v>1</v>
      </c>
      <c r="B62" s="177" t="s">
        <v>220</v>
      </c>
      <c r="C62" s="177" t="s">
        <v>107</v>
      </c>
      <c r="D62" s="179">
        <v>200</v>
      </c>
      <c r="E62" s="179">
        <v>200</v>
      </c>
      <c r="F62" s="178">
        <v>200</v>
      </c>
      <c r="G62" s="179">
        <v>1</v>
      </c>
      <c r="H62" s="179"/>
      <c r="I62" s="179">
        <v>42</v>
      </c>
      <c r="J62" s="180">
        <v>94</v>
      </c>
    </row>
    <row r="63" spans="1:10" ht="15.75" thickBot="1">
      <c r="A63" s="151"/>
      <c r="B63" s="71"/>
      <c r="C63" s="71"/>
      <c r="D63" s="152"/>
      <c r="E63" s="152"/>
      <c r="F63" s="174"/>
      <c r="G63" s="152"/>
      <c r="H63" s="152"/>
      <c r="I63" s="152"/>
      <c r="J63" s="154"/>
    </row>
    <row r="64" spans="1:10" ht="15">
      <c r="A64" s="155">
        <v>2</v>
      </c>
      <c r="B64" s="50" t="s">
        <v>330</v>
      </c>
      <c r="C64" s="50" t="s">
        <v>28</v>
      </c>
      <c r="D64" s="147">
        <v>30</v>
      </c>
      <c r="E64" s="147">
        <v>30</v>
      </c>
      <c r="F64" s="156">
        <v>30</v>
      </c>
      <c r="G64" s="147">
        <v>3.46</v>
      </c>
      <c r="H64" s="147">
        <v>1.35</v>
      </c>
      <c r="I64" s="147">
        <v>22.94</v>
      </c>
      <c r="J64" s="148">
        <v>117.9</v>
      </c>
    </row>
    <row r="65" spans="1:10" ht="15">
      <c r="A65" s="136"/>
      <c r="B65" s="61"/>
      <c r="C65" s="61"/>
      <c r="D65" s="130"/>
      <c r="E65" s="130"/>
      <c r="F65" s="131"/>
      <c r="G65" s="130"/>
      <c r="H65" s="130"/>
      <c r="I65" s="130"/>
      <c r="J65" s="137"/>
    </row>
    <row r="66" spans="1:10" ht="18.75">
      <c r="A66" s="161"/>
      <c r="B66" s="88"/>
      <c r="C66" s="88" t="s">
        <v>15</v>
      </c>
      <c r="D66" s="122"/>
      <c r="E66" s="122"/>
      <c r="F66" s="122"/>
      <c r="G66" s="122">
        <f>SUM(G62:G65)</f>
        <v>4.46</v>
      </c>
      <c r="H66" s="122">
        <f>SUM(H62:H65)</f>
        <v>1.35</v>
      </c>
      <c r="I66" s="122">
        <f>SUM(I62:I65)</f>
        <v>64.94</v>
      </c>
      <c r="J66" s="162">
        <f>SUM(J62:J65)</f>
        <v>211.9</v>
      </c>
    </row>
    <row r="67" spans="1:10" ht="15.75" thickBot="1">
      <c r="A67" s="142"/>
      <c r="B67" s="66"/>
      <c r="C67" s="66"/>
      <c r="D67" s="143"/>
      <c r="E67" s="143"/>
      <c r="F67" s="163"/>
      <c r="G67" s="143"/>
      <c r="H67" s="143"/>
      <c r="I67" s="143"/>
      <c r="J67" s="145"/>
    </row>
    <row r="68" spans="1:10" ht="28.5" customHeight="1" thickBot="1">
      <c r="A68" s="347" t="s">
        <v>49</v>
      </c>
      <c r="B68" s="348"/>
      <c r="C68" s="348"/>
      <c r="D68" s="348"/>
      <c r="E68" s="348"/>
      <c r="F68" s="348"/>
      <c r="G68" s="348"/>
      <c r="H68" s="348"/>
      <c r="I68" s="348"/>
      <c r="J68" s="349"/>
    </row>
    <row r="69" spans="1:10" ht="30">
      <c r="A69" s="132">
        <v>1</v>
      </c>
      <c r="B69" s="58" t="s">
        <v>345</v>
      </c>
      <c r="C69" s="58" t="s">
        <v>344</v>
      </c>
      <c r="D69" s="134"/>
      <c r="E69" s="134"/>
      <c r="F69" s="133">
        <v>200</v>
      </c>
      <c r="G69" s="134">
        <v>5.6</v>
      </c>
      <c r="H69" s="134">
        <v>7.24</v>
      </c>
      <c r="I69" s="134">
        <v>16.9</v>
      </c>
      <c r="J69" s="135">
        <v>192.4</v>
      </c>
    </row>
    <row r="70" spans="1:10" ht="15">
      <c r="A70" s="136"/>
      <c r="B70" s="61"/>
      <c r="C70" s="61" t="s">
        <v>83</v>
      </c>
      <c r="D70" s="130">
        <v>140</v>
      </c>
      <c r="E70" s="130">
        <v>110</v>
      </c>
      <c r="F70" s="131"/>
      <c r="G70" s="130"/>
      <c r="H70" s="130"/>
      <c r="I70" s="130"/>
      <c r="J70" s="137"/>
    </row>
    <row r="71" spans="1:10" ht="15">
      <c r="A71" s="136"/>
      <c r="B71" s="61"/>
      <c r="C71" s="61" t="s">
        <v>152</v>
      </c>
      <c r="D71" s="130">
        <v>30</v>
      </c>
      <c r="E71" s="130">
        <v>19</v>
      </c>
      <c r="F71" s="131"/>
      <c r="G71" s="130"/>
      <c r="H71" s="130"/>
      <c r="I71" s="130"/>
      <c r="J71" s="137"/>
    </row>
    <row r="72" spans="1:10" ht="15">
      <c r="A72" s="136"/>
      <c r="B72" s="61"/>
      <c r="C72" s="61" t="s">
        <v>55</v>
      </c>
      <c r="D72" s="61" t="s">
        <v>153</v>
      </c>
      <c r="E72" s="130">
        <v>10</v>
      </c>
      <c r="F72" s="131"/>
      <c r="G72" s="130"/>
      <c r="H72" s="130"/>
      <c r="I72" s="130"/>
      <c r="J72" s="137"/>
    </row>
    <row r="73" spans="1:10" ht="15">
      <c r="A73" s="136"/>
      <c r="B73" s="61"/>
      <c r="C73" s="61" t="s">
        <v>31</v>
      </c>
      <c r="D73" s="130">
        <v>30</v>
      </c>
      <c r="E73" s="130">
        <v>30</v>
      </c>
      <c r="F73" s="131"/>
      <c r="G73" s="130"/>
      <c r="H73" s="130"/>
      <c r="I73" s="130"/>
      <c r="J73" s="137"/>
    </row>
    <row r="74" spans="1:10" ht="15">
      <c r="A74" s="136"/>
      <c r="B74" s="61"/>
      <c r="C74" s="61" t="s">
        <v>32</v>
      </c>
      <c r="D74" s="130">
        <v>10</v>
      </c>
      <c r="E74" s="130">
        <v>10</v>
      </c>
      <c r="F74" s="131"/>
      <c r="G74" s="130"/>
      <c r="H74" s="130"/>
      <c r="I74" s="130"/>
      <c r="J74" s="137"/>
    </row>
    <row r="75" spans="1:10" ht="15">
      <c r="A75" s="136"/>
      <c r="B75" s="61"/>
      <c r="C75" s="61" t="s">
        <v>9</v>
      </c>
      <c r="D75" s="130">
        <v>4</v>
      </c>
      <c r="E75" s="130">
        <v>4</v>
      </c>
      <c r="F75" s="131"/>
      <c r="G75" s="130"/>
      <c r="H75" s="130"/>
      <c r="I75" s="130"/>
      <c r="J75" s="137"/>
    </row>
    <row r="76" spans="1:10" ht="15.75" thickBot="1">
      <c r="A76" s="142"/>
      <c r="B76" s="66"/>
      <c r="C76" s="66" t="s">
        <v>8</v>
      </c>
      <c r="D76" s="143">
        <v>10</v>
      </c>
      <c r="E76" s="143">
        <v>10</v>
      </c>
      <c r="F76" s="163"/>
      <c r="G76" s="143"/>
      <c r="H76" s="143"/>
      <c r="I76" s="143"/>
      <c r="J76" s="145"/>
    </row>
    <row r="77" spans="1:10" ht="15.75" thickBot="1">
      <c r="A77" s="151"/>
      <c r="B77" s="71"/>
      <c r="C77" s="71"/>
      <c r="D77" s="152"/>
      <c r="E77" s="152"/>
      <c r="F77" s="174"/>
      <c r="G77" s="152"/>
      <c r="H77" s="152"/>
      <c r="I77" s="152"/>
      <c r="J77" s="154"/>
    </row>
    <row r="78" spans="1:10" ht="15">
      <c r="A78" s="155">
        <v>2</v>
      </c>
      <c r="B78" s="50" t="s">
        <v>17</v>
      </c>
      <c r="C78" s="50" t="s">
        <v>13</v>
      </c>
      <c r="D78" s="147"/>
      <c r="E78" s="147"/>
      <c r="F78" s="156">
        <v>200</v>
      </c>
      <c r="G78" s="147"/>
      <c r="H78" s="147">
        <v>0.53</v>
      </c>
      <c r="I78" s="147">
        <v>6.5</v>
      </c>
      <c r="J78" s="148">
        <v>30.77</v>
      </c>
    </row>
    <row r="79" spans="1:10" ht="15">
      <c r="A79" s="136"/>
      <c r="B79" s="61"/>
      <c r="C79" s="61" t="s">
        <v>14</v>
      </c>
      <c r="D79" s="130">
        <v>0.6</v>
      </c>
      <c r="E79" s="130">
        <v>0.6</v>
      </c>
      <c r="F79" s="131"/>
      <c r="G79" s="130"/>
      <c r="H79" s="130"/>
      <c r="I79" s="130"/>
      <c r="J79" s="137"/>
    </row>
    <row r="80" spans="1:10" ht="15.75" thickBot="1">
      <c r="A80" s="142"/>
      <c r="B80" s="66"/>
      <c r="C80" s="66" t="s">
        <v>8</v>
      </c>
      <c r="D80" s="143">
        <v>13</v>
      </c>
      <c r="E80" s="143">
        <v>13</v>
      </c>
      <c r="F80" s="163"/>
      <c r="G80" s="143"/>
      <c r="H80" s="143"/>
      <c r="I80" s="143"/>
      <c r="J80" s="145"/>
    </row>
    <row r="81" spans="1:10" ht="15.75" thickBot="1">
      <c r="A81" s="151"/>
      <c r="B81" s="71"/>
      <c r="C81" s="71"/>
      <c r="D81" s="152"/>
      <c r="E81" s="152"/>
      <c r="F81" s="174"/>
      <c r="G81" s="152"/>
      <c r="H81" s="152"/>
      <c r="I81" s="152"/>
      <c r="J81" s="154"/>
    </row>
    <row r="82" spans="1:10" ht="15">
      <c r="A82" s="155">
        <v>3</v>
      </c>
      <c r="B82" s="50" t="s">
        <v>330</v>
      </c>
      <c r="C82" s="50" t="s">
        <v>28</v>
      </c>
      <c r="D82" s="147">
        <v>20</v>
      </c>
      <c r="E82" s="147">
        <v>20</v>
      </c>
      <c r="F82" s="156">
        <v>20</v>
      </c>
      <c r="G82" s="147">
        <v>3.46</v>
      </c>
      <c r="H82" s="147">
        <v>1.35</v>
      </c>
      <c r="I82" s="147">
        <v>32.59</v>
      </c>
      <c r="J82" s="148">
        <v>159.8</v>
      </c>
    </row>
    <row r="83" spans="1:10" ht="15">
      <c r="A83" s="136"/>
      <c r="B83" s="61"/>
      <c r="C83" s="61"/>
      <c r="D83" s="130"/>
      <c r="E83" s="130"/>
      <c r="F83" s="131"/>
      <c r="G83" s="130"/>
      <c r="H83" s="130"/>
      <c r="I83" s="130"/>
      <c r="J83" s="137"/>
    </row>
    <row r="84" spans="1:10" ht="18.75">
      <c r="A84" s="161"/>
      <c r="B84" s="88"/>
      <c r="C84" s="88" t="s">
        <v>15</v>
      </c>
      <c r="D84" s="122"/>
      <c r="E84" s="122"/>
      <c r="F84" s="122"/>
      <c r="G84" s="122">
        <f>SUM(G69:G83)</f>
        <v>9.059999999999999</v>
      </c>
      <c r="H84" s="122">
        <f>SUM(H69:H83)</f>
        <v>9.120000000000001</v>
      </c>
      <c r="I84" s="122">
        <f>SUM(I69:I83)</f>
        <v>55.99</v>
      </c>
      <c r="J84" s="162">
        <f>SUM(J69:J83)</f>
        <v>382.97</v>
      </c>
    </row>
    <row r="85" spans="1:10" ht="15.75" thickBot="1">
      <c r="A85" s="138"/>
      <c r="B85" s="80"/>
      <c r="C85" s="80"/>
      <c r="D85" s="139"/>
      <c r="E85" s="139"/>
      <c r="F85" s="169"/>
      <c r="G85" s="139"/>
      <c r="H85" s="139"/>
      <c r="I85" s="139"/>
      <c r="J85" s="141"/>
    </row>
    <row r="86" spans="1:10" ht="26.25" customHeight="1">
      <c r="A86" s="194"/>
      <c r="B86" s="194"/>
      <c r="C86" s="194" t="s">
        <v>59</v>
      </c>
      <c r="D86" s="194"/>
      <c r="E86" s="194"/>
      <c r="F86" s="194"/>
      <c r="G86" s="194">
        <f>G23+G59+G66+G84</f>
        <v>37.17</v>
      </c>
      <c r="H86" s="194">
        <f>H23+H59+H66+H84</f>
        <v>49.93000000000001</v>
      </c>
      <c r="I86" s="194">
        <f>I23+I59+I66+I84</f>
        <v>248.54000000000002</v>
      </c>
      <c r="J86" s="194">
        <f>J23+J59+J66+J84</f>
        <v>1566.8700000000001</v>
      </c>
    </row>
    <row r="90" spans="1:10" ht="24" thickBot="1">
      <c r="A90" s="313" t="s">
        <v>278</v>
      </c>
      <c r="B90" s="314"/>
      <c r="C90" s="314"/>
      <c r="D90" s="314"/>
      <c r="E90" s="314"/>
      <c r="F90" s="314"/>
      <c r="G90" s="314"/>
      <c r="H90" s="314"/>
      <c r="I90" s="314"/>
      <c r="J90" s="314"/>
    </row>
    <row r="91" spans="1:10" ht="15">
      <c r="A91" s="315" t="s">
        <v>0</v>
      </c>
      <c r="B91" s="315" t="s">
        <v>1</v>
      </c>
      <c r="C91" s="323" t="s">
        <v>2</v>
      </c>
      <c r="D91" s="315" t="s">
        <v>18</v>
      </c>
      <c r="E91" s="315" t="s">
        <v>19</v>
      </c>
      <c r="F91" s="315" t="s">
        <v>3</v>
      </c>
      <c r="G91" s="315" t="s">
        <v>4</v>
      </c>
      <c r="H91" s="315" t="s">
        <v>5</v>
      </c>
      <c r="I91" s="315" t="s">
        <v>260</v>
      </c>
      <c r="J91" s="315" t="s">
        <v>20</v>
      </c>
    </row>
    <row r="92" spans="1:10" ht="56.25" customHeight="1" thickBot="1">
      <c r="A92" s="331"/>
      <c r="B92" s="357"/>
      <c r="C92" s="334"/>
      <c r="D92" s="331"/>
      <c r="E92" s="331"/>
      <c r="F92" s="331"/>
      <c r="G92" s="331"/>
      <c r="H92" s="331"/>
      <c r="I92" s="331"/>
      <c r="J92" s="331"/>
    </row>
    <row r="93" spans="1:10" ht="24" thickBot="1">
      <c r="A93" s="359" t="s">
        <v>6</v>
      </c>
      <c r="B93" s="360"/>
      <c r="C93" s="360"/>
      <c r="D93" s="360"/>
      <c r="E93" s="360"/>
      <c r="F93" s="360"/>
      <c r="G93" s="360"/>
      <c r="H93" s="360"/>
      <c r="I93" s="360"/>
      <c r="J93" s="361"/>
    </row>
    <row r="94" spans="1:10" ht="45">
      <c r="A94" s="132">
        <v>1</v>
      </c>
      <c r="B94" s="58" t="s">
        <v>141</v>
      </c>
      <c r="C94" s="58" t="s">
        <v>142</v>
      </c>
      <c r="D94" s="134"/>
      <c r="E94" s="134"/>
      <c r="F94" s="133">
        <v>200</v>
      </c>
      <c r="G94" s="134">
        <v>2.06</v>
      </c>
      <c r="H94" s="134">
        <v>2.63</v>
      </c>
      <c r="I94" s="134">
        <v>10.64</v>
      </c>
      <c r="J94" s="135">
        <v>74.53</v>
      </c>
    </row>
    <row r="95" spans="1:10" ht="15">
      <c r="A95" s="136"/>
      <c r="B95" s="61"/>
      <c r="C95" s="61" t="s">
        <v>31</v>
      </c>
      <c r="D95" s="130">
        <v>150</v>
      </c>
      <c r="E95" s="130">
        <v>150</v>
      </c>
      <c r="F95" s="131"/>
      <c r="G95" s="130"/>
      <c r="H95" s="130"/>
      <c r="I95" s="130"/>
      <c r="J95" s="137"/>
    </row>
    <row r="96" spans="1:10" ht="15">
      <c r="A96" s="136"/>
      <c r="B96" s="61"/>
      <c r="C96" s="61" t="s">
        <v>8</v>
      </c>
      <c r="D96" s="130">
        <v>3</v>
      </c>
      <c r="E96" s="130">
        <v>3</v>
      </c>
      <c r="F96" s="131"/>
      <c r="G96" s="130"/>
      <c r="H96" s="130"/>
      <c r="I96" s="130"/>
      <c r="J96" s="137"/>
    </row>
    <row r="97" spans="1:10" ht="15">
      <c r="A97" s="136"/>
      <c r="B97" s="61"/>
      <c r="C97" s="61" t="s">
        <v>9</v>
      </c>
      <c r="D97" s="130">
        <v>5</v>
      </c>
      <c r="E97" s="130">
        <v>5</v>
      </c>
      <c r="F97" s="131"/>
      <c r="G97" s="130"/>
      <c r="H97" s="130"/>
      <c r="I97" s="130"/>
      <c r="J97" s="137"/>
    </row>
    <row r="98" spans="1:10" ht="15">
      <c r="A98" s="136"/>
      <c r="B98" s="61"/>
      <c r="C98" s="61" t="s">
        <v>36</v>
      </c>
      <c r="D98" s="130">
        <v>15</v>
      </c>
      <c r="E98" s="130">
        <v>15</v>
      </c>
      <c r="F98" s="131"/>
      <c r="G98" s="130"/>
      <c r="H98" s="130"/>
      <c r="I98" s="130"/>
      <c r="J98" s="137"/>
    </row>
    <row r="99" spans="1:10" ht="15">
      <c r="A99" s="136"/>
      <c r="B99" s="61"/>
      <c r="C99" s="61" t="s">
        <v>11</v>
      </c>
      <c r="D99" s="130">
        <v>40</v>
      </c>
      <c r="E99" s="130">
        <v>29</v>
      </c>
      <c r="F99" s="131"/>
      <c r="G99" s="130"/>
      <c r="H99" s="130"/>
      <c r="I99" s="130"/>
      <c r="J99" s="137"/>
    </row>
    <row r="100" spans="1:10" ht="30.75" thickBot="1">
      <c r="A100" s="142"/>
      <c r="B100" s="66"/>
      <c r="C100" s="66" t="s">
        <v>12</v>
      </c>
      <c r="D100" s="143">
        <v>1</v>
      </c>
      <c r="E100" s="143">
        <v>1</v>
      </c>
      <c r="F100" s="163"/>
      <c r="G100" s="143"/>
      <c r="H100" s="143"/>
      <c r="I100" s="143"/>
      <c r="J100" s="145"/>
    </row>
    <row r="101" spans="1:10" ht="15.75" thickBot="1">
      <c r="A101" s="151"/>
      <c r="B101" s="71"/>
      <c r="C101" s="71"/>
      <c r="D101" s="228"/>
      <c r="E101" s="228"/>
      <c r="F101" s="174"/>
      <c r="G101" s="228"/>
      <c r="H101" s="228"/>
      <c r="I101" s="228"/>
      <c r="J101" s="229"/>
    </row>
    <row r="102" spans="1:10" ht="30">
      <c r="A102" s="155">
        <v>2</v>
      </c>
      <c r="B102" s="50" t="s">
        <v>295</v>
      </c>
      <c r="C102" s="50" t="s">
        <v>56</v>
      </c>
      <c r="D102" s="147"/>
      <c r="E102" s="147"/>
      <c r="F102" s="156">
        <v>150</v>
      </c>
      <c r="G102" s="147">
        <v>2.33</v>
      </c>
      <c r="H102" s="147">
        <v>2.4</v>
      </c>
      <c r="I102" s="147">
        <v>8.39</v>
      </c>
      <c r="J102" s="148">
        <v>64.44</v>
      </c>
    </row>
    <row r="103" spans="1:10" ht="15">
      <c r="A103" s="136"/>
      <c r="B103" s="61"/>
      <c r="C103" s="61" t="s">
        <v>31</v>
      </c>
      <c r="D103" s="130">
        <v>150</v>
      </c>
      <c r="E103" s="130"/>
      <c r="F103" s="131"/>
      <c r="G103" s="130"/>
      <c r="H103" s="130"/>
      <c r="I103" s="130"/>
      <c r="J103" s="137"/>
    </row>
    <row r="104" spans="1:10" ht="15">
      <c r="A104" s="136"/>
      <c r="B104" s="61"/>
      <c r="C104" s="61" t="s">
        <v>58</v>
      </c>
      <c r="D104" s="130">
        <v>1</v>
      </c>
      <c r="E104" s="130"/>
      <c r="F104" s="131"/>
      <c r="G104" s="130"/>
      <c r="H104" s="130"/>
      <c r="I104" s="130" t="s">
        <v>263</v>
      </c>
      <c r="J104" s="137"/>
    </row>
    <row r="105" spans="1:10" ht="15.75" thickBot="1">
      <c r="A105" s="142"/>
      <c r="B105" s="66"/>
      <c r="C105" s="66" t="s">
        <v>8</v>
      </c>
      <c r="D105" s="143">
        <v>10</v>
      </c>
      <c r="E105" s="143"/>
      <c r="F105" s="163"/>
      <c r="G105" s="143"/>
      <c r="H105" s="143"/>
      <c r="I105" s="143"/>
      <c r="J105" s="145"/>
    </row>
    <row r="106" spans="1:10" ht="15.75" thickBot="1">
      <c r="A106" s="151"/>
      <c r="B106" s="71"/>
      <c r="C106" s="71"/>
      <c r="D106" s="228"/>
      <c r="E106" s="228"/>
      <c r="F106" s="174"/>
      <c r="G106" s="228"/>
      <c r="H106" s="228"/>
      <c r="I106" s="228"/>
      <c r="J106" s="229"/>
    </row>
    <row r="107" spans="1:10" ht="30">
      <c r="A107" s="132">
        <v>3</v>
      </c>
      <c r="B107" s="58" t="s">
        <v>343</v>
      </c>
      <c r="C107" s="295" t="s">
        <v>143</v>
      </c>
      <c r="D107" s="134"/>
      <c r="E107" s="134"/>
      <c r="F107" s="312" t="s">
        <v>386</v>
      </c>
      <c r="G107" s="134">
        <v>5.1</v>
      </c>
      <c r="H107" s="134">
        <v>12.6</v>
      </c>
      <c r="I107" s="134">
        <v>18.9</v>
      </c>
      <c r="J107" s="135">
        <v>203.4</v>
      </c>
    </row>
    <row r="108" spans="1:10" ht="15">
      <c r="A108" s="136"/>
      <c r="B108" s="61"/>
      <c r="C108" s="61" t="s">
        <v>28</v>
      </c>
      <c r="D108" s="130">
        <v>20</v>
      </c>
      <c r="E108" s="130">
        <v>20</v>
      </c>
      <c r="F108" s="131"/>
      <c r="G108" s="130"/>
      <c r="H108" s="130"/>
      <c r="I108" s="130"/>
      <c r="J108" s="137"/>
    </row>
    <row r="109" spans="1:10" ht="15">
      <c r="A109" s="136"/>
      <c r="B109" s="61"/>
      <c r="C109" s="61" t="s">
        <v>9</v>
      </c>
      <c r="D109" s="130">
        <v>5</v>
      </c>
      <c r="E109" s="130">
        <v>5</v>
      </c>
      <c r="F109" s="131"/>
      <c r="G109" s="130"/>
      <c r="H109" s="130"/>
      <c r="I109" s="130"/>
      <c r="J109" s="137"/>
    </row>
    <row r="110" spans="1:10" ht="15">
      <c r="A110" s="136"/>
      <c r="B110" s="61"/>
      <c r="C110" s="61" t="s">
        <v>29</v>
      </c>
      <c r="D110" s="130">
        <v>10</v>
      </c>
      <c r="E110" s="130">
        <v>10</v>
      </c>
      <c r="F110" s="131"/>
      <c r="G110" s="130"/>
      <c r="H110" s="130"/>
      <c r="I110" s="130"/>
      <c r="J110" s="137"/>
    </row>
    <row r="111" spans="1:10" ht="15">
      <c r="A111" s="136"/>
      <c r="B111" s="61"/>
      <c r="C111" s="61"/>
      <c r="D111" s="130"/>
      <c r="E111" s="130"/>
      <c r="F111" s="131"/>
      <c r="G111" s="130"/>
      <c r="H111" s="130"/>
      <c r="I111" s="130"/>
      <c r="J111" s="137"/>
    </row>
    <row r="112" spans="1:10" ht="18.75">
      <c r="A112" s="161"/>
      <c r="B112" s="88"/>
      <c r="C112" s="88" t="s">
        <v>15</v>
      </c>
      <c r="D112" s="122"/>
      <c r="E112" s="122"/>
      <c r="F112" s="122"/>
      <c r="G112" s="122">
        <f>SUM(G94:G111)</f>
        <v>9.49</v>
      </c>
      <c r="H112" s="122">
        <f>SUM(H94:H111)</f>
        <v>17.63</v>
      </c>
      <c r="I112" s="122">
        <f>SUM(I94:I111)</f>
        <v>37.93</v>
      </c>
      <c r="J112" s="162">
        <f>SUM(J94:J111)</f>
        <v>342.37</v>
      </c>
    </row>
    <row r="113" spans="1:10" ht="15.75" thickBot="1">
      <c r="A113" s="142"/>
      <c r="B113" s="66"/>
      <c r="C113" s="66"/>
      <c r="D113" s="143"/>
      <c r="E113" s="143"/>
      <c r="F113" s="163"/>
      <c r="G113" s="143"/>
      <c r="H113" s="143"/>
      <c r="I113" s="143"/>
      <c r="J113" s="145"/>
    </row>
    <row r="114" spans="1:10" ht="15.75" thickBot="1">
      <c r="A114" s="347" t="s">
        <v>69</v>
      </c>
      <c r="B114" s="348"/>
      <c r="C114" s="348"/>
      <c r="D114" s="348"/>
      <c r="E114" s="348"/>
      <c r="F114" s="348"/>
      <c r="G114" s="348"/>
      <c r="H114" s="348"/>
      <c r="I114" s="348"/>
      <c r="J114" s="349"/>
    </row>
    <row r="115" spans="1:10" ht="30">
      <c r="A115" s="132">
        <v>1</v>
      </c>
      <c r="B115" s="58" t="s">
        <v>144</v>
      </c>
      <c r="C115" s="58" t="s">
        <v>145</v>
      </c>
      <c r="D115" s="134"/>
      <c r="E115" s="134"/>
      <c r="F115" s="133">
        <v>40</v>
      </c>
      <c r="G115" s="134">
        <v>0.88</v>
      </c>
      <c r="H115" s="134">
        <v>4.68</v>
      </c>
      <c r="I115" s="134">
        <v>3.1</v>
      </c>
      <c r="J115" s="135">
        <v>58.09</v>
      </c>
    </row>
    <row r="116" spans="1:10" ht="15">
      <c r="A116" s="136"/>
      <c r="B116" s="61"/>
      <c r="C116" s="61" t="s">
        <v>146</v>
      </c>
      <c r="D116" s="130">
        <v>20</v>
      </c>
      <c r="E116" s="130">
        <v>15</v>
      </c>
      <c r="F116" s="131"/>
      <c r="G116" s="130"/>
      <c r="H116" s="130"/>
      <c r="I116" s="130"/>
      <c r="J116" s="137"/>
    </row>
    <row r="117" spans="1:10" ht="15">
      <c r="A117" s="136"/>
      <c r="B117" s="61"/>
      <c r="C117" s="61" t="s">
        <v>72</v>
      </c>
      <c r="D117" s="130">
        <v>30</v>
      </c>
      <c r="E117" s="130">
        <v>23</v>
      </c>
      <c r="F117" s="131"/>
      <c r="G117" s="130"/>
      <c r="H117" s="130"/>
      <c r="I117" s="130"/>
      <c r="J117" s="137"/>
    </row>
    <row r="118" spans="1:10" ht="30.75" thickBot="1">
      <c r="A118" s="142"/>
      <c r="B118" s="66"/>
      <c r="C118" s="66" t="s">
        <v>12</v>
      </c>
      <c r="D118" s="143">
        <v>2</v>
      </c>
      <c r="E118" s="143">
        <v>2</v>
      </c>
      <c r="F118" s="163"/>
      <c r="G118" s="143"/>
      <c r="H118" s="143"/>
      <c r="I118" s="143"/>
      <c r="J118" s="145"/>
    </row>
    <row r="119" spans="1:10" ht="15.75" thickBot="1">
      <c r="A119" s="151"/>
      <c r="B119" s="71"/>
      <c r="C119" s="71"/>
      <c r="D119" s="228"/>
      <c r="E119" s="228"/>
      <c r="F119" s="174"/>
      <c r="G119" s="228"/>
      <c r="H119" s="228"/>
      <c r="I119" s="228"/>
      <c r="J119" s="229"/>
    </row>
    <row r="120" spans="1:10" ht="30">
      <c r="A120" s="155">
        <v>2</v>
      </c>
      <c r="B120" s="50" t="s">
        <v>147</v>
      </c>
      <c r="C120" s="50" t="s">
        <v>148</v>
      </c>
      <c r="D120" s="147"/>
      <c r="E120" s="147"/>
      <c r="F120" s="156">
        <v>200</v>
      </c>
      <c r="G120" s="147">
        <v>2.04</v>
      </c>
      <c r="H120" s="147">
        <v>0.68</v>
      </c>
      <c r="I120" s="147">
        <v>6.76</v>
      </c>
      <c r="J120" s="148">
        <v>41.39</v>
      </c>
    </row>
    <row r="121" spans="1:10" ht="15">
      <c r="A121" s="136"/>
      <c r="B121" s="61"/>
      <c r="C121" s="61" t="s">
        <v>37</v>
      </c>
      <c r="D121" s="130">
        <v>4</v>
      </c>
      <c r="E121" s="130">
        <v>4</v>
      </c>
      <c r="F121" s="131"/>
      <c r="G121" s="130"/>
      <c r="H121" s="130"/>
      <c r="I121" s="130"/>
      <c r="J121" s="137"/>
    </row>
    <row r="122" spans="1:10" ht="15">
      <c r="A122" s="136"/>
      <c r="B122" s="61"/>
      <c r="C122" s="61" t="s">
        <v>34</v>
      </c>
      <c r="D122" s="130">
        <v>150</v>
      </c>
      <c r="E122" s="130">
        <v>70</v>
      </c>
      <c r="F122" s="131"/>
      <c r="G122" s="130"/>
      <c r="H122" s="130"/>
      <c r="I122" s="130"/>
      <c r="J122" s="137"/>
    </row>
    <row r="123" spans="1:10" ht="15">
      <c r="A123" s="136"/>
      <c r="B123" s="61"/>
      <c r="C123" s="61" t="s">
        <v>11</v>
      </c>
      <c r="D123" s="130">
        <v>10</v>
      </c>
      <c r="E123" s="130">
        <v>7</v>
      </c>
      <c r="F123" s="131"/>
      <c r="G123" s="130"/>
      <c r="H123" s="130"/>
      <c r="I123" s="130"/>
      <c r="J123" s="137"/>
    </row>
    <row r="124" spans="1:10" ht="15">
      <c r="A124" s="136"/>
      <c r="B124" s="61"/>
      <c r="C124" s="61" t="s">
        <v>25</v>
      </c>
      <c r="D124" s="130">
        <v>10</v>
      </c>
      <c r="E124" s="130">
        <v>7</v>
      </c>
      <c r="F124" s="131"/>
      <c r="G124" s="130"/>
      <c r="H124" s="130"/>
      <c r="I124" s="130"/>
      <c r="J124" s="137"/>
    </row>
    <row r="125" spans="1:10" ht="15">
      <c r="A125" s="136"/>
      <c r="B125" s="61"/>
      <c r="C125" s="61" t="s">
        <v>35</v>
      </c>
      <c r="D125" s="130">
        <v>5</v>
      </c>
      <c r="E125" s="130">
        <v>3</v>
      </c>
      <c r="F125" s="131"/>
      <c r="G125" s="130"/>
      <c r="H125" s="130"/>
      <c r="I125" s="130"/>
      <c r="J125" s="137"/>
    </row>
    <row r="126" spans="1:10" ht="15">
      <c r="A126" s="136"/>
      <c r="B126" s="61"/>
      <c r="C126" s="61" t="s">
        <v>32</v>
      </c>
      <c r="D126" s="130">
        <v>10</v>
      </c>
      <c r="E126" s="130">
        <v>10</v>
      </c>
      <c r="F126" s="131"/>
      <c r="G126" s="130"/>
      <c r="H126" s="130"/>
      <c r="I126" s="130"/>
      <c r="J126" s="137"/>
    </row>
    <row r="127" spans="1:10" ht="15">
      <c r="A127" s="136"/>
      <c r="B127" s="61"/>
      <c r="C127" s="61" t="s">
        <v>55</v>
      </c>
      <c r="D127" s="61" t="s">
        <v>82</v>
      </c>
      <c r="E127" s="61" t="s">
        <v>82</v>
      </c>
      <c r="F127" s="131"/>
      <c r="G127" s="130"/>
      <c r="H127" s="130"/>
      <c r="I127" s="130"/>
      <c r="J127" s="137"/>
    </row>
    <row r="128" spans="1:10" ht="15">
      <c r="A128" s="136"/>
      <c r="B128" s="61"/>
      <c r="C128" s="61" t="s">
        <v>9</v>
      </c>
      <c r="D128" s="130">
        <v>2</v>
      </c>
      <c r="E128" s="130">
        <v>2</v>
      </c>
      <c r="F128" s="131"/>
      <c r="G128" s="130"/>
      <c r="H128" s="130"/>
      <c r="I128" s="130"/>
      <c r="J128" s="137"/>
    </row>
    <row r="129" spans="1:10" ht="30.75" thickBot="1">
      <c r="A129" s="142"/>
      <c r="B129" s="66"/>
      <c r="C129" s="66" t="s">
        <v>12</v>
      </c>
      <c r="D129" s="143">
        <v>2</v>
      </c>
      <c r="E129" s="143">
        <v>2</v>
      </c>
      <c r="F129" s="163"/>
      <c r="G129" s="143"/>
      <c r="H129" s="143"/>
      <c r="I129" s="143"/>
      <c r="J129" s="145"/>
    </row>
    <row r="130" spans="1:10" ht="15.75" thickBot="1">
      <c r="A130" s="151"/>
      <c r="B130" s="71"/>
      <c r="C130" s="71"/>
      <c r="D130" s="228"/>
      <c r="E130" s="228"/>
      <c r="F130" s="174"/>
      <c r="G130" s="228"/>
      <c r="H130" s="228"/>
      <c r="I130" s="228"/>
      <c r="J130" s="229"/>
    </row>
    <row r="131" spans="1:10" ht="45">
      <c r="A131" s="155">
        <v>3</v>
      </c>
      <c r="B131" s="50" t="s">
        <v>149</v>
      </c>
      <c r="C131" s="50" t="s">
        <v>150</v>
      </c>
      <c r="D131" s="147"/>
      <c r="E131" s="147"/>
      <c r="F131" s="156">
        <v>200</v>
      </c>
      <c r="G131" s="147">
        <v>5.84</v>
      </c>
      <c r="H131" s="147">
        <v>5.85</v>
      </c>
      <c r="I131" s="147">
        <v>7.47</v>
      </c>
      <c r="J131" s="148">
        <v>105.98</v>
      </c>
    </row>
    <row r="132" spans="1:10" ht="15">
      <c r="A132" s="136"/>
      <c r="B132" s="61"/>
      <c r="C132" s="61" t="s">
        <v>74</v>
      </c>
      <c r="D132" s="130">
        <v>90</v>
      </c>
      <c r="E132" s="130">
        <v>55</v>
      </c>
      <c r="F132" s="131"/>
      <c r="G132" s="130"/>
      <c r="H132" s="130"/>
      <c r="I132" s="130"/>
      <c r="J132" s="137"/>
    </row>
    <row r="133" spans="1:10" ht="15">
      <c r="A133" s="136"/>
      <c r="B133" s="61"/>
      <c r="C133" s="61" t="s">
        <v>40</v>
      </c>
      <c r="D133" s="130">
        <v>200</v>
      </c>
      <c r="E133" s="130">
        <v>150</v>
      </c>
      <c r="F133" s="131"/>
      <c r="G133" s="130"/>
      <c r="H133" s="130"/>
      <c r="I133" s="130"/>
      <c r="J133" s="137"/>
    </row>
    <row r="134" spans="1:10" ht="15">
      <c r="A134" s="136"/>
      <c r="B134" s="61"/>
      <c r="C134" s="61" t="s">
        <v>78</v>
      </c>
      <c r="D134" s="130">
        <v>10</v>
      </c>
      <c r="E134" s="130">
        <v>10</v>
      </c>
      <c r="F134" s="131"/>
      <c r="G134" s="130"/>
      <c r="H134" s="130"/>
      <c r="I134" s="130"/>
      <c r="J134" s="137"/>
    </row>
    <row r="135" spans="1:10" ht="15">
      <c r="A135" s="136"/>
      <c r="B135" s="61"/>
      <c r="C135" s="61" t="s">
        <v>25</v>
      </c>
      <c r="D135" s="130">
        <v>10</v>
      </c>
      <c r="E135" s="130">
        <v>7</v>
      </c>
      <c r="F135" s="131"/>
      <c r="G135" s="130"/>
      <c r="H135" s="130"/>
      <c r="I135" s="130"/>
      <c r="J135" s="137"/>
    </row>
    <row r="136" spans="1:10" ht="15">
      <c r="A136" s="136"/>
      <c r="B136" s="61"/>
      <c r="C136" s="61" t="s">
        <v>11</v>
      </c>
      <c r="D136" s="130">
        <v>10</v>
      </c>
      <c r="E136" s="130">
        <v>7</v>
      </c>
      <c r="F136" s="131"/>
      <c r="G136" s="130"/>
      <c r="H136" s="130"/>
      <c r="I136" s="130"/>
      <c r="J136" s="137"/>
    </row>
    <row r="137" spans="1:10" ht="15">
      <c r="A137" s="136"/>
      <c r="B137" s="61"/>
      <c r="C137" s="61" t="s">
        <v>9</v>
      </c>
      <c r="D137" s="130">
        <v>3</v>
      </c>
      <c r="E137" s="130">
        <v>3</v>
      </c>
      <c r="F137" s="131"/>
      <c r="G137" s="130"/>
      <c r="H137" s="130"/>
      <c r="I137" s="130"/>
      <c r="J137" s="137"/>
    </row>
    <row r="138" spans="1:10" ht="30">
      <c r="A138" s="136"/>
      <c r="B138" s="61"/>
      <c r="C138" s="61" t="s">
        <v>12</v>
      </c>
      <c r="D138" s="130">
        <v>2</v>
      </c>
      <c r="E138" s="130">
        <v>2</v>
      </c>
      <c r="F138" s="131"/>
      <c r="G138" s="130"/>
      <c r="H138" s="130"/>
      <c r="I138" s="130"/>
      <c r="J138" s="137"/>
    </row>
    <row r="139" spans="1:10" ht="15.75" thickBot="1">
      <c r="A139" s="142"/>
      <c r="B139" s="66"/>
      <c r="C139" s="66" t="s">
        <v>37</v>
      </c>
      <c r="D139" s="143">
        <v>5</v>
      </c>
      <c r="E139" s="143">
        <v>5</v>
      </c>
      <c r="F139" s="163"/>
      <c r="G139" s="143"/>
      <c r="H139" s="143"/>
      <c r="I139" s="143"/>
      <c r="J139" s="145"/>
    </row>
    <row r="140" spans="1:10" ht="15.75" thickBot="1">
      <c r="A140" s="151"/>
      <c r="B140" s="71"/>
      <c r="C140" s="71"/>
      <c r="D140" s="228"/>
      <c r="E140" s="228"/>
      <c r="F140" s="174"/>
      <c r="G140" s="228"/>
      <c r="H140" s="228"/>
      <c r="I140" s="228"/>
      <c r="J140" s="229"/>
    </row>
    <row r="141" spans="1:10" ht="30">
      <c r="A141" s="155">
        <v>4</v>
      </c>
      <c r="B141" s="50" t="s">
        <v>41</v>
      </c>
      <c r="C141" s="50" t="s">
        <v>42</v>
      </c>
      <c r="D141" s="147"/>
      <c r="E141" s="147"/>
      <c r="F141" s="156">
        <v>150</v>
      </c>
      <c r="G141" s="147">
        <v>1.34</v>
      </c>
      <c r="H141" s="147">
        <v>0.66</v>
      </c>
      <c r="I141" s="147">
        <v>6.7</v>
      </c>
      <c r="J141" s="148">
        <v>38.1</v>
      </c>
    </row>
    <row r="142" spans="1:10" ht="15">
      <c r="A142" s="136"/>
      <c r="B142" s="61"/>
      <c r="C142" s="61" t="s">
        <v>136</v>
      </c>
      <c r="D142" s="130">
        <v>40</v>
      </c>
      <c r="E142" s="130">
        <v>38</v>
      </c>
      <c r="F142" s="131"/>
      <c r="G142" s="130"/>
      <c r="H142" s="130"/>
      <c r="I142" s="130"/>
      <c r="J142" s="137"/>
    </row>
    <row r="143" spans="1:10" ht="15">
      <c r="A143" s="136"/>
      <c r="B143" s="61"/>
      <c r="C143" s="61" t="s">
        <v>8</v>
      </c>
      <c r="D143" s="130">
        <v>10</v>
      </c>
      <c r="E143" s="130">
        <v>10</v>
      </c>
      <c r="F143" s="131"/>
      <c r="G143" s="130"/>
      <c r="H143" s="130"/>
      <c r="I143" s="130"/>
      <c r="J143" s="137"/>
    </row>
    <row r="144" spans="1:10" ht="15.75" thickBot="1">
      <c r="A144" s="142"/>
      <c r="B144" s="66"/>
      <c r="C144" s="66" t="s">
        <v>44</v>
      </c>
      <c r="D144" s="143">
        <v>0.05</v>
      </c>
      <c r="E144" s="143">
        <v>0.05</v>
      </c>
      <c r="F144" s="163"/>
      <c r="G144" s="143"/>
      <c r="H144" s="143"/>
      <c r="I144" s="143"/>
      <c r="J144" s="145"/>
    </row>
    <row r="145" spans="1:10" ht="15.75" thickBot="1">
      <c r="A145" s="151"/>
      <c r="B145" s="71"/>
      <c r="C145" s="71"/>
      <c r="D145" s="228"/>
      <c r="E145" s="228"/>
      <c r="F145" s="174"/>
      <c r="G145" s="228"/>
      <c r="H145" s="228"/>
      <c r="I145" s="228"/>
      <c r="J145" s="229"/>
    </row>
    <row r="146" spans="1:10" ht="15">
      <c r="A146" s="132">
        <v>5</v>
      </c>
      <c r="B146" s="58" t="s">
        <v>339</v>
      </c>
      <c r="C146" s="58" t="s">
        <v>45</v>
      </c>
      <c r="D146" s="147">
        <v>40</v>
      </c>
      <c r="E146" s="147">
        <v>40</v>
      </c>
      <c r="F146" s="156">
        <v>40</v>
      </c>
      <c r="G146" s="147">
        <v>1.92</v>
      </c>
      <c r="H146" s="147">
        <v>0.32</v>
      </c>
      <c r="I146" s="147">
        <v>16.08</v>
      </c>
      <c r="J146" s="148">
        <v>77.04</v>
      </c>
    </row>
    <row r="147" spans="1:10" ht="15">
      <c r="A147" s="136"/>
      <c r="B147" s="61"/>
      <c r="C147" s="61"/>
      <c r="D147" s="130"/>
      <c r="E147" s="130"/>
      <c r="F147" s="131"/>
      <c r="G147" s="130"/>
      <c r="H147" s="130"/>
      <c r="I147" s="130"/>
      <c r="J147" s="137"/>
    </row>
    <row r="148" spans="1:10" ht="18.75">
      <c r="A148" s="161"/>
      <c r="B148" s="88"/>
      <c r="C148" s="88" t="s">
        <v>15</v>
      </c>
      <c r="D148" s="122"/>
      <c r="E148" s="122"/>
      <c r="F148" s="122"/>
      <c r="G148" s="122">
        <f>SUM(G115:G147)</f>
        <v>12.02</v>
      </c>
      <c r="H148" s="122">
        <f>SUM(H115:H147)</f>
        <v>12.19</v>
      </c>
      <c r="I148" s="122">
        <f>SUM(I115:I147)</f>
        <v>40.11</v>
      </c>
      <c r="J148" s="162">
        <f>SUM(J115:J147)</f>
        <v>320.6</v>
      </c>
    </row>
    <row r="149" spans="1:10" ht="15.75" thickBot="1">
      <c r="A149" s="142"/>
      <c r="B149" s="66"/>
      <c r="C149" s="66"/>
      <c r="D149" s="143"/>
      <c r="E149" s="143"/>
      <c r="F149" s="163"/>
      <c r="G149" s="143"/>
      <c r="H149" s="143"/>
      <c r="I149" s="143"/>
      <c r="J149" s="145"/>
    </row>
    <row r="150" spans="1:10" ht="24" thickBot="1">
      <c r="A150" s="347" t="s">
        <v>46</v>
      </c>
      <c r="B150" s="364"/>
      <c r="C150" s="364"/>
      <c r="D150" s="364"/>
      <c r="E150" s="364"/>
      <c r="F150" s="364"/>
      <c r="G150" s="364"/>
      <c r="H150" s="364"/>
      <c r="I150" s="364"/>
      <c r="J150" s="365"/>
    </row>
    <row r="151" spans="1:10" ht="15.75" thickBot="1">
      <c r="A151" s="176">
        <v>1</v>
      </c>
      <c r="B151" s="177" t="s">
        <v>220</v>
      </c>
      <c r="C151" s="177" t="s">
        <v>107</v>
      </c>
      <c r="D151" s="2">
        <v>150</v>
      </c>
      <c r="E151" s="2">
        <v>150</v>
      </c>
      <c r="F151" s="4">
        <v>150</v>
      </c>
      <c r="G151" s="2">
        <v>0.75</v>
      </c>
      <c r="H151" s="2"/>
      <c r="I151" s="2">
        <v>31.15</v>
      </c>
      <c r="J151" s="2">
        <v>70.5</v>
      </c>
    </row>
    <row r="152" spans="1:10" ht="15.75" thickBot="1">
      <c r="A152" s="151"/>
      <c r="B152" s="71"/>
      <c r="C152" s="71"/>
      <c r="D152" s="228"/>
      <c r="E152" s="228"/>
      <c r="F152" s="174"/>
      <c r="G152" s="228"/>
      <c r="H152" s="228"/>
      <c r="I152" s="228"/>
      <c r="J152" s="229"/>
    </row>
    <row r="153" spans="1:10" ht="15">
      <c r="A153" s="155">
        <v>2</v>
      </c>
      <c r="B153" s="50"/>
      <c r="C153" s="50" t="s">
        <v>28</v>
      </c>
      <c r="D153" s="147">
        <v>20</v>
      </c>
      <c r="E153" s="147">
        <v>20</v>
      </c>
      <c r="F153" s="156">
        <v>20</v>
      </c>
      <c r="G153" s="147">
        <v>2.3</v>
      </c>
      <c r="H153" s="147">
        <v>0.9</v>
      </c>
      <c r="I153" s="147">
        <v>15.3</v>
      </c>
      <c r="J153" s="148">
        <v>78.6</v>
      </c>
    </row>
    <row r="154" spans="1:10" ht="15">
      <c r="A154" s="136"/>
      <c r="B154" s="61"/>
      <c r="C154" s="61"/>
      <c r="D154" s="130"/>
      <c r="E154" s="130"/>
      <c r="F154" s="131"/>
      <c r="G154" s="130"/>
      <c r="H154" s="130"/>
      <c r="I154" s="130"/>
      <c r="J154" s="137"/>
    </row>
    <row r="155" spans="1:10" ht="18.75">
      <c r="A155" s="161"/>
      <c r="B155" s="88"/>
      <c r="C155" s="88" t="s">
        <v>15</v>
      </c>
      <c r="D155" s="122"/>
      <c r="E155" s="122"/>
      <c r="F155" s="122"/>
      <c r="G155" s="122">
        <f>SUM(G151:G154)</f>
        <v>3.05</v>
      </c>
      <c r="H155" s="122">
        <f>SUM(H151:H154)</f>
        <v>0.9</v>
      </c>
      <c r="I155" s="122">
        <f>SUM(I151:I154)</f>
        <v>46.45</v>
      </c>
      <c r="J155" s="162">
        <f>SUM(J151:J154)</f>
        <v>149.1</v>
      </c>
    </row>
    <row r="156" spans="1:10" ht="15.75" thickBot="1">
      <c r="A156" s="142"/>
      <c r="B156" s="66"/>
      <c r="C156" s="66"/>
      <c r="D156" s="143"/>
      <c r="E156" s="143"/>
      <c r="F156" s="163"/>
      <c r="G156" s="143"/>
      <c r="H156" s="143"/>
      <c r="I156" s="143"/>
      <c r="J156" s="145"/>
    </row>
    <row r="157" spans="1:10" ht="15.75" thickBot="1">
      <c r="A157" s="347" t="s">
        <v>49</v>
      </c>
      <c r="B157" s="348"/>
      <c r="C157" s="348"/>
      <c r="D157" s="348"/>
      <c r="E157" s="348"/>
      <c r="F157" s="348"/>
      <c r="G157" s="348"/>
      <c r="H157" s="348"/>
      <c r="I157" s="348"/>
      <c r="J157" s="349"/>
    </row>
    <row r="158" spans="1:10" ht="45">
      <c r="A158" s="132">
        <v>1</v>
      </c>
      <c r="B158" s="58" t="s">
        <v>300</v>
      </c>
      <c r="C158" s="58" t="s">
        <v>151</v>
      </c>
      <c r="D158" s="134"/>
      <c r="E158" s="134"/>
      <c r="F158" s="133">
        <v>150</v>
      </c>
      <c r="G158" s="134">
        <v>8.06</v>
      </c>
      <c r="H158" s="134">
        <v>6.93</v>
      </c>
      <c r="I158" s="134">
        <v>8.6</v>
      </c>
      <c r="J158" s="135">
        <v>129.12</v>
      </c>
    </row>
    <row r="159" spans="1:10" ht="15">
      <c r="A159" s="136"/>
      <c r="B159" s="61"/>
      <c r="C159" s="61" t="s">
        <v>83</v>
      </c>
      <c r="D159" s="130">
        <v>100</v>
      </c>
      <c r="E159" s="130">
        <v>100</v>
      </c>
      <c r="F159" s="131"/>
      <c r="G159" s="130"/>
      <c r="H159" s="130"/>
      <c r="I159" s="130"/>
      <c r="J159" s="137"/>
    </row>
    <row r="160" spans="1:10" ht="15">
      <c r="A160" s="136"/>
      <c r="B160" s="61"/>
      <c r="C160" s="61" t="s">
        <v>152</v>
      </c>
      <c r="D160" s="130">
        <v>25</v>
      </c>
      <c r="E160" s="130">
        <v>17</v>
      </c>
      <c r="F160" s="131"/>
      <c r="G160" s="130"/>
      <c r="H160" s="130"/>
      <c r="I160" s="130"/>
      <c r="J160" s="137"/>
    </row>
    <row r="161" spans="1:10" ht="15">
      <c r="A161" s="136"/>
      <c r="B161" s="61"/>
      <c r="C161" s="61" t="s">
        <v>55</v>
      </c>
      <c r="D161" s="61" t="s">
        <v>153</v>
      </c>
      <c r="E161" s="130">
        <v>10</v>
      </c>
      <c r="F161" s="131"/>
      <c r="G161" s="130"/>
      <c r="H161" s="130"/>
      <c r="I161" s="130"/>
      <c r="J161" s="137"/>
    </row>
    <row r="162" spans="1:10" ht="15">
      <c r="A162" s="136"/>
      <c r="B162" s="61"/>
      <c r="C162" s="61" t="s">
        <v>31</v>
      </c>
      <c r="D162" s="130">
        <v>40</v>
      </c>
      <c r="E162" s="130">
        <v>40</v>
      </c>
      <c r="F162" s="131"/>
      <c r="G162" s="130"/>
      <c r="H162" s="130"/>
      <c r="I162" s="130"/>
      <c r="J162" s="137"/>
    </row>
    <row r="163" spans="1:10" ht="15">
      <c r="A163" s="136"/>
      <c r="B163" s="61"/>
      <c r="C163" s="61" t="s">
        <v>32</v>
      </c>
      <c r="D163" s="130">
        <v>10</v>
      </c>
      <c r="E163" s="130">
        <v>10</v>
      </c>
      <c r="F163" s="131"/>
      <c r="G163" s="130"/>
      <c r="H163" s="130"/>
      <c r="I163" s="130"/>
      <c r="J163" s="137"/>
    </row>
    <row r="164" spans="1:10" ht="15">
      <c r="A164" s="136"/>
      <c r="B164" s="61"/>
      <c r="C164" s="61" t="s">
        <v>9</v>
      </c>
      <c r="D164" s="130">
        <v>3</v>
      </c>
      <c r="E164" s="130">
        <v>3</v>
      </c>
      <c r="F164" s="131"/>
      <c r="G164" s="130"/>
      <c r="H164" s="130"/>
      <c r="I164" s="130"/>
      <c r="J164" s="137"/>
    </row>
    <row r="165" spans="1:10" ht="15.75" thickBot="1">
      <c r="A165" s="142"/>
      <c r="B165" s="66"/>
      <c r="C165" s="66" t="s">
        <v>8</v>
      </c>
      <c r="D165" s="143">
        <v>5</v>
      </c>
      <c r="E165" s="143">
        <v>5</v>
      </c>
      <c r="F165" s="163"/>
      <c r="G165" s="143"/>
      <c r="H165" s="143"/>
      <c r="I165" s="143"/>
      <c r="J165" s="145"/>
    </row>
    <row r="166" spans="1:10" ht="15.75" thickBot="1">
      <c r="A166" s="151"/>
      <c r="B166" s="71"/>
      <c r="C166" s="71"/>
      <c r="D166" s="228"/>
      <c r="E166" s="228"/>
      <c r="F166" s="174"/>
      <c r="G166" s="228"/>
      <c r="H166" s="228"/>
      <c r="I166" s="228"/>
      <c r="J166" s="229"/>
    </row>
    <row r="167" spans="1:10" ht="15.75" thickBot="1">
      <c r="A167" s="155">
        <v>2</v>
      </c>
      <c r="B167" s="50" t="s">
        <v>17</v>
      </c>
      <c r="C167" s="50" t="s">
        <v>13</v>
      </c>
      <c r="D167" s="2"/>
      <c r="E167" s="2"/>
      <c r="F167" s="4">
        <v>150</v>
      </c>
      <c r="G167" s="2"/>
      <c r="H167" s="2">
        <v>0.39</v>
      </c>
      <c r="I167" s="2">
        <v>4.9</v>
      </c>
      <c r="J167" s="2">
        <v>23.07</v>
      </c>
    </row>
    <row r="168" spans="1:10" ht="15.75" thickBot="1">
      <c r="A168" s="136"/>
      <c r="B168" s="61"/>
      <c r="C168" s="61" t="s">
        <v>14</v>
      </c>
      <c r="D168" s="2">
        <v>0.5</v>
      </c>
      <c r="E168" s="2">
        <v>0.5</v>
      </c>
      <c r="F168" s="4"/>
      <c r="G168" s="2"/>
      <c r="H168" s="2"/>
      <c r="I168" s="2"/>
      <c r="J168" s="2"/>
    </row>
    <row r="169" spans="1:10" ht="15.75" thickBot="1">
      <c r="A169" s="142"/>
      <c r="B169" s="66"/>
      <c r="C169" s="66" t="s">
        <v>8</v>
      </c>
      <c r="D169" s="2">
        <v>10</v>
      </c>
      <c r="E169" s="2">
        <v>10</v>
      </c>
      <c r="F169" s="4"/>
      <c r="G169" s="2"/>
      <c r="H169" s="2"/>
      <c r="I169" s="2"/>
      <c r="J169" s="2"/>
    </row>
    <row r="170" spans="1:10" ht="15.75" thickBot="1">
      <c r="A170" s="151"/>
      <c r="B170" s="71"/>
      <c r="C170" s="71"/>
      <c r="D170" s="228"/>
      <c r="E170" s="228"/>
      <c r="F170" s="174"/>
      <c r="G170" s="228"/>
      <c r="H170" s="228"/>
      <c r="I170" s="228"/>
      <c r="J170" s="229"/>
    </row>
    <row r="171" spans="1:10" ht="15">
      <c r="A171" s="155">
        <v>3</v>
      </c>
      <c r="B171" s="50" t="s">
        <v>330</v>
      </c>
      <c r="C171" s="50" t="s">
        <v>28</v>
      </c>
      <c r="D171" s="147">
        <v>20</v>
      </c>
      <c r="E171" s="147">
        <v>20</v>
      </c>
      <c r="F171" s="156">
        <v>20</v>
      </c>
      <c r="G171" s="147">
        <v>2.3</v>
      </c>
      <c r="H171" s="147">
        <v>0.9</v>
      </c>
      <c r="I171" s="147">
        <v>15.3</v>
      </c>
      <c r="J171" s="148">
        <v>78.6</v>
      </c>
    </row>
    <row r="172" spans="1:10" ht="15">
      <c r="A172" s="136"/>
      <c r="B172" s="61"/>
      <c r="C172" s="61"/>
      <c r="D172" s="130"/>
      <c r="E172" s="130"/>
      <c r="F172" s="131"/>
      <c r="G172" s="130"/>
      <c r="H172" s="130"/>
      <c r="I172" s="130"/>
      <c r="J172" s="137"/>
    </row>
    <row r="173" spans="1:10" ht="18.75">
      <c r="A173" s="161"/>
      <c r="B173" s="88"/>
      <c r="C173" s="88" t="s">
        <v>15</v>
      </c>
      <c r="D173" s="122"/>
      <c r="E173" s="122"/>
      <c r="F173" s="122"/>
      <c r="G173" s="122">
        <f>SUM(G158:G172)</f>
        <v>10.36</v>
      </c>
      <c r="H173" s="122">
        <f>SUM(H158:H172)</f>
        <v>8.219999999999999</v>
      </c>
      <c r="I173" s="122">
        <f>SUM(I158:I172)</f>
        <v>28.8</v>
      </c>
      <c r="J173" s="162">
        <f>SUM(J158:J172)</f>
        <v>230.79</v>
      </c>
    </row>
    <row r="174" spans="1:10" ht="15.75" thickBot="1">
      <c r="A174" s="138"/>
      <c r="B174" s="80"/>
      <c r="C174" s="80"/>
      <c r="D174" s="139"/>
      <c r="E174" s="139"/>
      <c r="F174" s="169"/>
      <c r="G174" s="139"/>
      <c r="H174" s="139"/>
      <c r="I174" s="139"/>
      <c r="J174" s="141"/>
    </row>
    <row r="175" spans="1:10" ht="37.5">
      <c r="A175" s="194"/>
      <c r="B175" s="194"/>
      <c r="C175" s="194" t="s">
        <v>59</v>
      </c>
      <c r="D175" s="194"/>
      <c r="E175" s="194"/>
      <c r="F175" s="194"/>
      <c r="G175" s="194">
        <f>G112+G148+G155+G173</f>
        <v>34.92</v>
      </c>
      <c r="H175" s="194">
        <f>H112+H148+H155+H173</f>
        <v>38.94</v>
      </c>
      <c r="I175" s="194">
        <f>I112+I148+I155+I173</f>
        <v>153.29</v>
      </c>
      <c r="J175" s="194">
        <f>J112+J148+J155+J173</f>
        <v>1042.8600000000001</v>
      </c>
    </row>
  </sheetData>
  <sheetProtection/>
  <mergeCells count="30">
    <mergeCell ref="G2:G3"/>
    <mergeCell ref="A150:J150"/>
    <mergeCell ref="A157:J157"/>
    <mergeCell ref="G91:G92"/>
    <mergeCell ref="H91:H92"/>
    <mergeCell ref="I91:I92"/>
    <mergeCell ref="J91:J92"/>
    <mergeCell ref="A93:J93"/>
    <mergeCell ref="A114:J114"/>
    <mergeCell ref="A91:A92"/>
    <mergeCell ref="A90:J90"/>
    <mergeCell ref="A4:J4"/>
    <mergeCell ref="A25:J25"/>
    <mergeCell ref="A61:J61"/>
    <mergeCell ref="A68:J68"/>
    <mergeCell ref="C91:C92"/>
    <mergeCell ref="D91:D92"/>
    <mergeCell ref="E91:E92"/>
    <mergeCell ref="F91:F92"/>
    <mergeCell ref="B91:B92"/>
    <mergeCell ref="A1:J1"/>
    <mergeCell ref="A2:A3"/>
    <mergeCell ref="B2:B3"/>
    <mergeCell ref="C2:C3"/>
    <mergeCell ref="D2:D3"/>
    <mergeCell ref="E2:E3"/>
    <mergeCell ref="H2:H3"/>
    <mergeCell ref="I2:I3"/>
    <mergeCell ref="J2:J3"/>
    <mergeCell ref="F2:F3"/>
  </mergeCells>
  <printOptions/>
  <pageMargins left="0.7086614173228347" right="0.7086614173228347" top="0.7480314960629921" bottom="0.7480314960629921" header="0.31496062992125984" footer="0.31496062992125984"/>
  <pageSetup fitToHeight="6" fitToWidth="1" orientation="portrait" paperSize="9" scale="75" r:id="rId1"/>
  <ignoredErrors>
    <ignoredError sqref="B5 B26 B31 B52 B78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8"/>
  <sheetViews>
    <sheetView zoomScale="64" zoomScaleNormal="64" zoomScalePageLayoutView="0" workbookViewId="0" topLeftCell="A163">
      <selection activeCell="N184" sqref="N184"/>
    </sheetView>
  </sheetViews>
  <sheetFormatPr defaultColWidth="9.140625" defaultRowHeight="15"/>
  <cols>
    <col min="3" max="3" width="19.140625" style="0" customWidth="1"/>
    <col min="7" max="7" width="12.421875" style="0" customWidth="1"/>
    <col min="8" max="8" width="11.7109375" style="0" customWidth="1"/>
    <col min="9" max="9" width="13.421875" style="0" customWidth="1"/>
    <col min="10" max="10" width="15.140625" style="0" customWidth="1"/>
  </cols>
  <sheetData>
    <row r="1" spans="1:10" ht="24" thickBot="1">
      <c r="A1" s="313" t="s">
        <v>281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5">
      <c r="A2" s="315" t="s">
        <v>0</v>
      </c>
      <c r="B2" s="315" t="s">
        <v>1</v>
      </c>
      <c r="C2" s="323" t="s">
        <v>2</v>
      </c>
      <c r="D2" s="315" t="s">
        <v>18</v>
      </c>
      <c r="E2" s="315" t="s">
        <v>19</v>
      </c>
      <c r="F2" s="315" t="s">
        <v>3</v>
      </c>
      <c r="G2" s="315" t="s">
        <v>4</v>
      </c>
      <c r="H2" s="315" t="s">
        <v>5</v>
      </c>
      <c r="I2" s="315" t="s">
        <v>260</v>
      </c>
      <c r="J2" s="315" t="s">
        <v>20</v>
      </c>
    </row>
    <row r="3" spans="1:10" ht="52.5" customHeight="1" thickBot="1">
      <c r="A3" s="331"/>
      <c r="B3" s="357"/>
      <c r="C3" s="334"/>
      <c r="D3" s="331"/>
      <c r="E3" s="331"/>
      <c r="F3" s="331"/>
      <c r="G3" s="331"/>
      <c r="H3" s="331"/>
      <c r="I3" s="331"/>
      <c r="J3" s="331"/>
    </row>
    <row r="4" spans="1:10" ht="24" thickBot="1">
      <c r="A4" s="366" t="s">
        <v>6</v>
      </c>
      <c r="B4" s="367"/>
      <c r="C4" s="367"/>
      <c r="D4" s="367"/>
      <c r="E4" s="367"/>
      <c r="F4" s="367"/>
      <c r="G4" s="367"/>
      <c r="H4" s="367"/>
      <c r="I4" s="367"/>
      <c r="J4" s="368"/>
    </row>
    <row r="5" spans="1:10" ht="30">
      <c r="A5" s="132">
        <v>1</v>
      </c>
      <c r="B5" s="58" t="s">
        <v>347</v>
      </c>
      <c r="C5" s="58" t="s">
        <v>346</v>
      </c>
      <c r="D5" s="134"/>
      <c r="E5" s="134"/>
      <c r="F5" s="133">
        <v>250</v>
      </c>
      <c r="G5" s="134">
        <v>5.14</v>
      </c>
      <c r="H5" s="134">
        <v>7.36</v>
      </c>
      <c r="I5" s="134">
        <v>59.4</v>
      </c>
      <c r="J5" s="135">
        <v>252.4</v>
      </c>
    </row>
    <row r="6" spans="1:10" ht="15">
      <c r="A6" s="136"/>
      <c r="B6" s="61"/>
      <c r="C6" s="61" t="s">
        <v>155</v>
      </c>
      <c r="D6" s="130">
        <v>35</v>
      </c>
      <c r="E6" s="130">
        <v>35</v>
      </c>
      <c r="F6" s="131"/>
      <c r="G6" s="130"/>
      <c r="H6" s="130"/>
      <c r="I6" s="130"/>
      <c r="J6" s="137"/>
    </row>
    <row r="7" spans="1:10" ht="15">
      <c r="A7" s="136"/>
      <c r="B7" s="61"/>
      <c r="C7" s="61" t="s">
        <v>250</v>
      </c>
      <c r="D7" s="130">
        <v>3</v>
      </c>
      <c r="E7" s="130">
        <v>3</v>
      </c>
      <c r="F7" s="131"/>
      <c r="G7" s="130"/>
      <c r="H7" s="130"/>
      <c r="I7" s="130"/>
      <c r="J7" s="137"/>
    </row>
    <row r="8" spans="1:10" ht="15">
      <c r="A8" s="136"/>
      <c r="B8" s="61"/>
      <c r="C8" s="61" t="s">
        <v>227</v>
      </c>
      <c r="D8" s="130">
        <v>180</v>
      </c>
      <c r="E8" s="130">
        <v>180</v>
      </c>
      <c r="F8" s="131"/>
      <c r="G8" s="130"/>
      <c r="H8" s="130"/>
      <c r="I8" s="130"/>
      <c r="J8" s="137"/>
    </row>
    <row r="9" spans="1:10" ht="15.75" thickBot="1">
      <c r="A9" s="142"/>
      <c r="B9" s="66"/>
      <c r="C9" s="66" t="s">
        <v>9</v>
      </c>
      <c r="D9" s="143">
        <v>4</v>
      </c>
      <c r="E9" s="143">
        <v>4</v>
      </c>
      <c r="F9" s="163"/>
      <c r="G9" s="143"/>
      <c r="H9" s="143"/>
      <c r="I9" s="143"/>
      <c r="J9" s="145"/>
    </row>
    <row r="10" spans="1:10" ht="15.75" thickBot="1">
      <c r="A10" s="151"/>
      <c r="B10" s="71"/>
      <c r="C10" s="71"/>
      <c r="D10" s="164"/>
      <c r="E10" s="164"/>
      <c r="F10" s="174"/>
      <c r="G10" s="164"/>
      <c r="H10" s="164"/>
      <c r="I10" s="164"/>
      <c r="J10" s="165"/>
    </row>
    <row r="11" spans="1:10" ht="30.75" thickBot="1">
      <c r="A11" s="157">
        <v>2</v>
      </c>
      <c r="B11" s="76" t="s">
        <v>115</v>
      </c>
      <c r="C11" s="76" t="s">
        <v>116</v>
      </c>
      <c r="D11" s="159" t="s">
        <v>117</v>
      </c>
      <c r="E11" s="159">
        <v>40</v>
      </c>
      <c r="F11" s="158">
        <v>40</v>
      </c>
      <c r="G11" s="159">
        <v>5.2</v>
      </c>
      <c r="H11" s="159">
        <v>4.8</v>
      </c>
      <c r="I11" s="159">
        <v>0.4</v>
      </c>
      <c r="J11" s="160">
        <v>65.6</v>
      </c>
    </row>
    <row r="12" spans="1:10" ht="15.75" thickBot="1">
      <c r="A12" s="151"/>
      <c r="B12" s="71"/>
      <c r="C12" s="71"/>
      <c r="D12" s="164"/>
      <c r="E12" s="164"/>
      <c r="F12" s="174"/>
      <c r="G12" s="164"/>
      <c r="H12" s="164"/>
      <c r="I12" s="164"/>
      <c r="J12" s="165"/>
    </row>
    <row r="13" spans="1:10" ht="15">
      <c r="A13" s="155">
        <v>3</v>
      </c>
      <c r="B13" s="50" t="s">
        <v>17</v>
      </c>
      <c r="C13" s="50" t="s">
        <v>13</v>
      </c>
      <c r="D13" s="147"/>
      <c r="E13" s="147"/>
      <c r="F13" s="156">
        <v>200</v>
      </c>
      <c r="G13" s="147"/>
      <c r="H13" s="147">
        <v>0.53</v>
      </c>
      <c r="I13" s="147">
        <v>8.5</v>
      </c>
      <c r="J13" s="148">
        <v>30.77</v>
      </c>
    </row>
    <row r="14" spans="1:10" ht="15">
      <c r="A14" s="136"/>
      <c r="B14" s="61"/>
      <c r="C14" s="61" t="s">
        <v>14</v>
      </c>
      <c r="D14" s="130">
        <v>0.6</v>
      </c>
      <c r="E14" s="130">
        <v>0.6</v>
      </c>
      <c r="F14" s="131"/>
      <c r="G14" s="130"/>
      <c r="H14" s="130"/>
      <c r="I14" s="130"/>
      <c r="J14" s="137"/>
    </row>
    <row r="15" spans="1:10" ht="15.75" thickBot="1">
      <c r="A15" s="142"/>
      <c r="B15" s="66"/>
      <c r="C15" s="66" t="s">
        <v>8</v>
      </c>
      <c r="D15" s="143">
        <v>12</v>
      </c>
      <c r="E15" s="143">
        <v>12</v>
      </c>
      <c r="F15" s="163"/>
      <c r="G15" s="143"/>
      <c r="H15" s="143"/>
      <c r="I15" s="143"/>
      <c r="J15" s="145"/>
    </row>
    <row r="16" spans="1:10" ht="15.75" thickBot="1">
      <c r="A16" s="151"/>
      <c r="B16" s="71"/>
      <c r="C16" s="71"/>
      <c r="D16" s="164"/>
      <c r="E16" s="164"/>
      <c r="F16" s="174"/>
      <c r="G16" s="164"/>
      <c r="H16" s="164"/>
      <c r="I16" s="164"/>
      <c r="J16" s="165"/>
    </row>
    <row r="17" spans="1:10" ht="30">
      <c r="A17" s="155">
        <v>4</v>
      </c>
      <c r="B17" s="50" t="s">
        <v>349</v>
      </c>
      <c r="C17" s="303" t="s">
        <v>348</v>
      </c>
      <c r="D17" s="147"/>
      <c r="E17" s="147"/>
      <c r="F17" s="50" t="s">
        <v>369</v>
      </c>
      <c r="G17" s="147">
        <v>1.38</v>
      </c>
      <c r="H17" s="147">
        <v>10.91</v>
      </c>
      <c r="I17" s="147">
        <v>35.57</v>
      </c>
      <c r="J17" s="148">
        <v>197.7</v>
      </c>
    </row>
    <row r="18" spans="1:10" ht="15">
      <c r="A18" s="136"/>
      <c r="B18" s="61"/>
      <c r="C18" s="61" t="s">
        <v>350</v>
      </c>
      <c r="D18" s="130">
        <v>30</v>
      </c>
      <c r="E18" s="130">
        <v>30</v>
      </c>
      <c r="F18" s="131"/>
      <c r="G18" s="130"/>
      <c r="H18" s="130"/>
      <c r="I18" s="130"/>
      <c r="J18" s="137"/>
    </row>
    <row r="19" spans="1:10" ht="15">
      <c r="A19" s="136"/>
      <c r="B19" s="61"/>
      <c r="C19" s="61" t="s">
        <v>9</v>
      </c>
      <c r="D19" s="130">
        <v>5</v>
      </c>
      <c r="E19" s="130">
        <v>5</v>
      </c>
      <c r="F19" s="131"/>
      <c r="G19" s="130"/>
      <c r="H19" s="130"/>
      <c r="I19" s="130"/>
      <c r="J19" s="137"/>
    </row>
    <row r="20" spans="1:10" ht="15">
      <c r="A20" s="136"/>
      <c r="B20" s="61"/>
      <c r="C20" s="61" t="s">
        <v>230</v>
      </c>
      <c r="D20" s="130">
        <v>15</v>
      </c>
      <c r="E20" s="130">
        <v>15</v>
      </c>
      <c r="F20" s="131"/>
      <c r="G20" s="130"/>
      <c r="H20" s="130"/>
      <c r="I20" s="130"/>
      <c r="J20" s="137"/>
    </row>
    <row r="21" spans="1:10" ht="18.75">
      <c r="A21" s="161"/>
      <c r="B21" s="88"/>
      <c r="C21" s="88" t="s">
        <v>15</v>
      </c>
      <c r="D21" s="122"/>
      <c r="E21" s="122"/>
      <c r="F21" s="122"/>
      <c r="G21" s="122">
        <f>SUM(G5:G20)</f>
        <v>11.719999999999999</v>
      </c>
      <c r="H21" s="122">
        <f>SUM(H5:H20)</f>
        <v>23.6</v>
      </c>
      <c r="I21" s="122">
        <f>SUM(I5:I20)</f>
        <v>103.87</v>
      </c>
      <c r="J21" s="162">
        <f>SUM(J5:J20)</f>
        <v>546.47</v>
      </c>
    </row>
    <row r="22" spans="1:10" ht="15.75" thickBot="1">
      <c r="A22" s="138"/>
      <c r="B22" s="80"/>
      <c r="C22" s="80"/>
      <c r="D22" s="139"/>
      <c r="E22" s="139"/>
      <c r="F22" s="169"/>
      <c r="G22" s="139"/>
      <c r="H22" s="139"/>
      <c r="I22" s="139"/>
      <c r="J22" s="141"/>
    </row>
    <row r="23" spans="1:10" ht="31.5" customHeight="1" thickBot="1">
      <c r="A23" s="350" t="s">
        <v>69</v>
      </c>
      <c r="B23" s="369"/>
      <c r="C23" s="369"/>
      <c r="D23" s="369"/>
      <c r="E23" s="369"/>
      <c r="F23" s="369"/>
      <c r="G23" s="369"/>
      <c r="H23" s="369"/>
      <c r="I23" s="369"/>
      <c r="J23" s="370"/>
    </row>
    <row r="24" spans="1:10" ht="30">
      <c r="A24" s="132">
        <v>1</v>
      </c>
      <c r="B24" s="58" t="s">
        <v>22</v>
      </c>
      <c r="C24" s="58" t="s">
        <v>301</v>
      </c>
      <c r="D24" s="134"/>
      <c r="E24" s="134"/>
      <c r="F24" s="133">
        <v>60</v>
      </c>
      <c r="G24" s="134">
        <v>1.55</v>
      </c>
      <c r="H24" s="134">
        <v>3.6</v>
      </c>
      <c r="I24" s="134">
        <v>8.5</v>
      </c>
      <c r="J24" s="135">
        <v>84.58</v>
      </c>
    </row>
    <row r="25" spans="1:10" ht="30">
      <c r="A25" s="136"/>
      <c r="B25" s="61"/>
      <c r="C25" s="61" t="s">
        <v>156</v>
      </c>
      <c r="D25" s="130">
        <v>50</v>
      </c>
      <c r="E25" s="130">
        <v>40</v>
      </c>
      <c r="F25" s="131"/>
      <c r="G25" s="130"/>
      <c r="H25" s="130"/>
      <c r="I25" s="130"/>
      <c r="J25" s="137"/>
    </row>
    <row r="26" spans="1:10" ht="15">
      <c r="A26" s="136"/>
      <c r="B26" s="61"/>
      <c r="C26" s="61" t="s">
        <v>11</v>
      </c>
      <c r="D26" s="130">
        <v>10</v>
      </c>
      <c r="E26" s="130">
        <v>6</v>
      </c>
      <c r="F26" s="131"/>
      <c r="G26" s="130"/>
      <c r="H26" s="130"/>
      <c r="I26" s="130"/>
      <c r="J26" s="137"/>
    </row>
    <row r="27" spans="1:10" ht="15">
      <c r="A27" s="136"/>
      <c r="B27" s="61"/>
      <c r="C27" s="61" t="s">
        <v>25</v>
      </c>
      <c r="D27" s="130">
        <v>10</v>
      </c>
      <c r="E27" s="130">
        <v>6</v>
      </c>
      <c r="F27" s="131"/>
      <c r="G27" s="130"/>
      <c r="H27" s="130"/>
      <c r="I27" s="130"/>
      <c r="J27" s="137"/>
    </row>
    <row r="28" spans="1:10" ht="30.75" thickBot="1">
      <c r="A28" s="142"/>
      <c r="B28" s="66"/>
      <c r="C28" s="66" t="s">
        <v>12</v>
      </c>
      <c r="D28" s="143">
        <v>2</v>
      </c>
      <c r="E28" s="143">
        <v>2</v>
      </c>
      <c r="F28" s="163"/>
      <c r="G28" s="143"/>
      <c r="H28" s="143"/>
      <c r="I28" s="143"/>
      <c r="J28" s="145"/>
    </row>
    <row r="29" spans="1:10" ht="15.75" thickBot="1">
      <c r="A29" s="151"/>
      <c r="B29" s="71"/>
      <c r="C29" s="71"/>
      <c r="D29" s="164"/>
      <c r="E29" s="164"/>
      <c r="F29" s="174"/>
      <c r="G29" s="164"/>
      <c r="H29" s="164"/>
      <c r="I29" s="164"/>
      <c r="J29" s="165"/>
    </row>
    <row r="30" spans="1:10" ht="30">
      <c r="A30" s="155">
        <v>2</v>
      </c>
      <c r="B30" s="50" t="s">
        <v>157</v>
      </c>
      <c r="C30" s="50" t="s">
        <v>158</v>
      </c>
      <c r="D30" s="147"/>
      <c r="E30" s="147"/>
      <c r="F30" s="156">
        <v>250</v>
      </c>
      <c r="G30" s="147">
        <v>2.07</v>
      </c>
      <c r="H30" s="147">
        <v>1.04</v>
      </c>
      <c r="I30" s="147">
        <v>9.66</v>
      </c>
      <c r="J30" s="148">
        <v>76.58</v>
      </c>
    </row>
    <row r="31" spans="1:10" ht="45">
      <c r="A31" s="136"/>
      <c r="B31" s="61"/>
      <c r="C31" s="61" t="s">
        <v>159</v>
      </c>
      <c r="D31" s="130">
        <v>40</v>
      </c>
      <c r="E31" s="130">
        <v>40</v>
      </c>
      <c r="F31" s="131"/>
      <c r="G31" s="130"/>
      <c r="H31" s="130"/>
      <c r="I31" s="130"/>
      <c r="J31" s="137"/>
    </row>
    <row r="32" spans="1:10" ht="15">
      <c r="A32" s="136"/>
      <c r="B32" s="61"/>
      <c r="C32" s="61" t="s">
        <v>34</v>
      </c>
      <c r="D32" s="130">
        <v>120</v>
      </c>
      <c r="E32" s="130">
        <v>72</v>
      </c>
      <c r="F32" s="131"/>
      <c r="G32" s="130"/>
      <c r="H32" s="130"/>
      <c r="I32" s="130"/>
      <c r="J32" s="137"/>
    </row>
    <row r="33" spans="1:10" ht="15">
      <c r="A33" s="136"/>
      <c r="B33" s="61"/>
      <c r="C33" s="61" t="s">
        <v>11</v>
      </c>
      <c r="D33" s="130">
        <v>20</v>
      </c>
      <c r="E33" s="130">
        <v>13</v>
      </c>
      <c r="F33" s="131"/>
      <c r="G33" s="130"/>
      <c r="H33" s="130"/>
      <c r="I33" s="130"/>
      <c r="J33" s="137"/>
    </row>
    <row r="34" spans="1:10" ht="15">
      <c r="A34" s="136"/>
      <c r="B34" s="61"/>
      <c r="C34" s="61" t="s">
        <v>25</v>
      </c>
      <c r="D34" s="130">
        <v>20</v>
      </c>
      <c r="E34" s="130">
        <v>12</v>
      </c>
      <c r="F34" s="131"/>
      <c r="G34" s="130"/>
      <c r="H34" s="130"/>
      <c r="I34" s="130"/>
      <c r="J34" s="137"/>
    </row>
    <row r="35" spans="1:10" ht="15">
      <c r="A35" s="136"/>
      <c r="B35" s="61"/>
      <c r="C35" s="61" t="s">
        <v>78</v>
      </c>
      <c r="D35" s="130">
        <v>10</v>
      </c>
      <c r="E35" s="130">
        <v>10</v>
      </c>
      <c r="F35" s="131"/>
      <c r="G35" s="130"/>
      <c r="H35" s="130"/>
      <c r="I35" s="130"/>
      <c r="J35" s="137"/>
    </row>
    <row r="36" spans="1:10" ht="15">
      <c r="A36" s="136"/>
      <c r="B36" s="61"/>
      <c r="C36" s="61" t="s">
        <v>160</v>
      </c>
      <c r="D36" s="130">
        <v>5</v>
      </c>
      <c r="E36" s="130">
        <v>5</v>
      </c>
      <c r="F36" s="131"/>
      <c r="G36" s="130"/>
      <c r="H36" s="130"/>
      <c r="I36" s="130"/>
      <c r="J36" s="137"/>
    </row>
    <row r="37" spans="1:10" ht="15">
      <c r="A37" s="136"/>
      <c r="B37" s="61"/>
      <c r="C37" s="61" t="s">
        <v>9</v>
      </c>
      <c r="D37" s="130">
        <v>3</v>
      </c>
      <c r="E37" s="130">
        <v>3</v>
      </c>
      <c r="F37" s="131"/>
      <c r="G37" s="130"/>
      <c r="H37" s="130"/>
      <c r="I37" s="130"/>
      <c r="J37" s="137"/>
    </row>
    <row r="38" spans="1:10" ht="30.75" thickBot="1">
      <c r="A38" s="142"/>
      <c r="B38" s="66"/>
      <c r="C38" s="66" t="s">
        <v>12</v>
      </c>
      <c r="D38" s="143">
        <v>3</v>
      </c>
      <c r="E38" s="143">
        <v>3</v>
      </c>
      <c r="F38" s="163"/>
      <c r="G38" s="143"/>
      <c r="H38" s="143"/>
      <c r="I38" s="143"/>
      <c r="J38" s="145"/>
    </row>
    <row r="39" spans="1:10" ht="15.75" thickBot="1">
      <c r="A39" s="151"/>
      <c r="B39" s="71"/>
      <c r="C39" s="71"/>
      <c r="D39" s="164"/>
      <c r="E39" s="164"/>
      <c r="F39" s="174"/>
      <c r="G39" s="164"/>
      <c r="H39" s="164"/>
      <c r="I39" s="164"/>
      <c r="J39" s="165"/>
    </row>
    <row r="40" spans="1:10" ht="30">
      <c r="A40" s="155">
        <v>3</v>
      </c>
      <c r="B40" s="50" t="s">
        <v>161</v>
      </c>
      <c r="C40" s="50" t="s">
        <v>162</v>
      </c>
      <c r="D40" s="147"/>
      <c r="E40" s="147"/>
      <c r="F40" s="156">
        <v>180</v>
      </c>
      <c r="G40" s="147">
        <v>3.9</v>
      </c>
      <c r="H40" s="147">
        <v>4.02</v>
      </c>
      <c r="I40" s="147">
        <v>29.5</v>
      </c>
      <c r="J40" s="148">
        <v>152.6</v>
      </c>
    </row>
    <row r="41" spans="1:10" ht="15">
      <c r="A41" s="136"/>
      <c r="B41" s="61"/>
      <c r="C41" s="61" t="s">
        <v>7</v>
      </c>
      <c r="D41" s="130">
        <v>50</v>
      </c>
      <c r="E41" s="130">
        <v>50</v>
      </c>
      <c r="F41" s="131"/>
      <c r="G41" s="130"/>
      <c r="H41" s="130"/>
      <c r="I41" s="130"/>
      <c r="J41" s="137"/>
    </row>
    <row r="42" spans="1:10" ht="15">
      <c r="A42" s="136"/>
      <c r="B42" s="61"/>
      <c r="C42" s="61" t="s">
        <v>9</v>
      </c>
      <c r="D42" s="130">
        <v>4</v>
      </c>
      <c r="E42" s="130">
        <v>4</v>
      </c>
      <c r="F42" s="131"/>
      <c r="G42" s="130"/>
      <c r="H42" s="130"/>
      <c r="I42" s="130"/>
      <c r="J42" s="137"/>
    </row>
    <row r="43" spans="1:10" ht="15">
      <c r="A43" s="136"/>
      <c r="B43" s="61"/>
      <c r="C43" s="61" t="s">
        <v>25</v>
      </c>
      <c r="D43" s="130">
        <v>10</v>
      </c>
      <c r="E43" s="130">
        <v>8</v>
      </c>
      <c r="F43" s="131"/>
      <c r="G43" s="130"/>
      <c r="H43" s="130"/>
      <c r="I43" s="130"/>
      <c r="J43" s="137"/>
    </row>
    <row r="44" spans="1:10" ht="15">
      <c r="A44" s="136"/>
      <c r="B44" s="61"/>
      <c r="C44" s="61" t="s">
        <v>11</v>
      </c>
      <c r="D44" s="130">
        <v>10</v>
      </c>
      <c r="E44" s="130">
        <v>8</v>
      </c>
      <c r="F44" s="131"/>
      <c r="G44" s="130"/>
      <c r="H44" s="130"/>
      <c r="I44" s="130"/>
      <c r="J44" s="137"/>
    </row>
    <row r="45" spans="1:10" ht="30">
      <c r="A45" s="136"/>
      <c r="B45" s="61"/>
      <c r="C45" s="61" t="s">
        <v>12</v>
      </c>
      <c r="D45" s="130">
        <v>2</v>
      </c>
      <c r="E45" s="130">
        <v>2</v>
      </c>
      <c r="F45" s="131"/>
      <c r="G45" s="130"/>
      <c r="H45" s="130"/>
      <c r="I45" s="130"/>
      <c r="J45" s="137"/>
    </row>
    <row r="46" spans="1:10" ht="15.75" thickBot="1">
      <c r="A46" s="142"/>
      <c r="B46" s="66"/>
      <c r="C46" s="66" t="s">
        <v>139</v>
      </c>
      <c r="D46" s="143">
        <v>3</v>
      </c>
      <c r="E46" s="143">
        <v>3</v>
      </c>
      <c r="F46" s="163"/>
      <c r="G46" s="143"/>
      <c r="H46" s="143"/>
      <c r="I46" s="143"/>
      <c r="J46" s="145"/>
    </row>
    <row r="47" spans="1:10" ht="15.75" thickBot="1">
      <c r="A47" s="151"/>
      <c r="B47" s="71"/>
      <c r="C47" s="71"/>
      <c r="D47" s="164"/>
      <c r="E47" s="164"/>
      <c r="F47" s="174"/>
      <c r="G47" s="164"/>
      <c r="H47" s="164"/>
      <c r="I47" s="164"/>
      <c r="J47" s="165"/>
    </row>
    <row r="48" spans="1:10" ht="45">
      <c r="A48" s="155">
        <v>4</v>
      </c>
      <c r="B48" s="50" t="s">
        <v>163</v>
      </c>
      <c r="C48" s="50" t="s">
        <v>164</v>
      </c>
      <c r="D48" s="147"/>
      <c r="E48" s="147"/>
      <c r="F48" s="156">
        <v>70</v>
      </c>
      <c r="G48" s="147">
        <v>9.2</v>
      </c>
      <c r="H48" s="147">
        <v>6.6</v>
      </c>
      <c r="I48" s="147">
        <v>9.9</v>
      </c>
      <c r="J48" s="148">
        <v>122.6</v>
      </c>
    </row>
    <row r="49" spans="1:10" ht="15">
      <c r="A49" s="136"/>
      <c r="B49" s="61"/>
      <c r="C49" s="61" t="s">
        <v>27</v>
      </c>
      <c r="D49" s="130">
        <v>70</v>
      </c>
      <c r="E49" s="130">
        <v>64</v>
      </c>
      <c r="F49" s="131"/>
      <c r="G49" s="130"/>
      <c r="H49" s="130"/>
      <c r="I49" s="130"/>
      <c r="J49" s="137"/>
    </row>
    <row r="50" spans="1:10" ht="15">
      <c r="A50" s="136"/>
      <c r="B50" s="61"/>
      <c r="C50" s="61" t="s">
        <v>11</v>
      </c>
      <c r="D50" s="130">
        <v>5</v>
      </c>
      <c r="E50" s="130">
        <v>3</v>
      </c>
      <c r="F50" s="131"/>
      <c r="G50" s="130"/>
      <c r="H50" s="130"/>
      <c r="I50" s="130"/>
      <c r="J50" s="137"/>
    </row>
    <row r="51" spans="1:10" ht="15">
      <c r="A51" s="136"/>
      <c r="B51" s="61"/>
      <c r="C51" s="61" t="s">
        <v>25</v>
      </c>
      <c r="D51" s="130">
        <v>5</v>
      </c>
      <c r="E51" s="130">
        <v>3</v>
      </c>
      <c r="F51" s="131"/>
      <c r="G51" s="130"/>
      <c r="H51" s="130"/>
      <c r="I51" s="130"/>
      <c r="J51" s="137"/>
    </row>
    <row r="52" spans="1:10" ht="15">
      <c r="A52" s="136"/>
      <c r="B52" s="61"/>
      <c r="C52" s="61" t="s">
        <v>32</v>
      </c>
      <c r="D52" s="130">
        <v>10</v>
      </c>
      <c r="E52" s="130">
        <v>10</v>
      </c>
      <c r="F52" s="131"/>
      <c r="G52" s="130"/>
      <c r="H52" s="130"/>
      <c r="I52" s="130"/>
      <c r="J52" s="137"/>
    </row>
    <row r="53" spans="1:10" ht="15">
      <c r="A53" s="136"/>
      <c r="B53" s="61"/>
      <c r="C53" s="61" t="s">
        <v>31</v>
      </c>
      <c r="D53" s="130">
        <v>5</v>
      </c>
      <c r="E53" s="130">
        <v>5</v>
      </c>
      <c r="F53" s="131"/>
      <c r="G53" s="130"/>
      <c r="H53" s="130"/>
      <c r="I53" s="130"/>
      <c r="J53" s="137"/>
    </row>
    <row r="54" spans="1:10" ht="15.75" thickBot="1">
      <c r="A54" s="142"/>
      <c r="B54" s="66"/>
      <c r="C54" s="66" t="s">
        <v>37</v>
      </c>
      <c r="D54" s="143">
        <v>11</v>
      </c>
      <c r="E54" s="143">
        <v>11</v>
      </c>
      <c r="F54" s="163"/>
      <c r="G54" s="143"/>
      <c r="H54" s="143"/>
      <c r="I54" s="143"/>
      <c r="J54" s="145"/>
    </row>
    <row r="55" spans="1:10" ht="15.75" thickBot="1">
      <c r="A55" s="151"/>
      <c r="B55" s="71"/>
      <c r="C55" s="71"/>
      <c r="D55" s="164"/>
      <c r="E55" s="164"/>
      <c r="F55" s="174"/>
      <c r="G55" s="164"/>
      <c r="H55" s="164"/>
      <c r="I55" s="164"/>
      <c r="J55" s="165"/>
    </row>
    <row r="56" spans="1:10" ht="15">
      <c r="A56" s="155">
        <v>5</v>
      </c>
      <c r="B56" s="50" t="s">
        <v>41</v>
      </c>
      <c r="C56" s="50" t="s">
        <v>165</v>
      </c>
      <c r="D56" s="147"/>
      <c r="E56" s="147"/>
      <c r="F56" s="156">
        <v>200</v>
      </c>
      <c r="G56" s="147">
        <v>0.52</v>
      </c>
      <c r="H56" s="147"/>
      <c r="I56" s="147">
        <v>23.48</v>
      </c>
      <c r="J56" s="148">
        <v>60</v>
      </c>
    </row>
    <row r="57" spans="1:10" ht="15">
      <c r="A57" s="136"/>
      <c r="B57" s="61"/>
      <c r="C57" s="61" t="s">
        <v>166</v>
      </c>
      <c r="D57" s="130">
        <v>11</v>
      </c>
      <c r="E57" s="130">
        <v>11</v>
      </c>
      <c r="F57" s="131"/>
      <c r="G57" s="130"/>
      <c r="H57" s="130"/>
      <c r="I57" s="130"/>
      <c r="J57" s="137"/>
    </row>
    <row r="58" spans="1:10" ht="15.75" thickBot="1">
      <c r="A58" s="142"/>
      <c r="B58" s="66"/>
      <c r="C58" s="66" t="s">
        <v>8</v>
      </c>
      <c r="D58" s="143">
        <v>13</v>
      </c>
      <c r="E58" s="143">
        <v>13</v>
      </c>
      <c r="F58" s="163"/>
      <c r="G58" s="143"/>
      <c r="H58" s="143"/>
      <c r="I58" s="143"/>
      <c r="J58" s="145"/>
    </row>
    <row r="59" spans="1:10" ht="15.75" thickBot="1">
      <c r="A59" s="151"/>
      <c r="B59" s="71"/>
      <c r="C59" s="71"/>
      <c r="D59" s="164"/>
      <c r="E59" s="164"/>
      <c r="F59" s="174"/>
      <c r="G59" s="164"/>
      <c r="H59" s="164"/>
      <c r="I59" s="164"/>
      <c r="J59" s="165"/>
    </row>
    <row r="60" spans="1:10" ht="15">
      <c r="A60" s="155">
        <v>6</v>
      </c>
      <c r="B60" s="50" t="s">
        <v>339</v>
      </c>
      <c r="C60" s="50" t="s">
        <v>45</v>
      </c>
      <c r="D60" s="147">
        <v>50</v>
      </c>
      <c r="E60" s="147">
        <v>50</v>
      </c>
      <c r="F60" s="156">
        <v>50</v>
      </c>
      <c r="G60" s="147">
        <v>1.4</v>
      </c>
      <c r="H60" s="147">
        <v>0.4</v>
      </c>
      <c r="I60" s="147">
        <v>20.1</v>
      </c>
      <c r="J60" s="148">
        <v>96.3</v>
      </c>
    </row>
    <row r="61" spans="1:10" ht="15">
      <c r="A61" s="136"/>
      <c r="B61" s="61"/>
      <c r="C61" s="61"/>
      <c r="D61" s="130"/>
      <c r="E61" s="130"/>
      <c r="F61" s="131"/>
      <c r="G61" s="130"/>
      <c r="H61" s="130"/>
      <c r="I61" s="130"/>
      <c r="J61" s="137"/>
    </row>
    <row r="62" spans="1:10" ht="18.75">
      <c r="A62" s="161"/>
      <c r="B62" s="88"/>
      <c r="C62" s="88" t="s">
        <v>15</v>
      </c>
      <c r="D62" s="122"/>
      <c r="E62" s="122"/>
      <c r="F62" s="122"/>
      <c r="G62" s="122">
        <f>SUM(G24:G61)</f>
        <v>18.639999999999997</v>
      </c>
      <c r="H62" s="122">
        <f>SUM(H24:H61)</f>
        <v>15.66</v>
      </c>
      <c r="I62" s="122">
        <f>SUM(I24:I61)</f>
        <v>101.13999999999999</v>
      </c>
      <c r="J62" s="162">
        <f>SUM(J24:J61)</f>
        <v>592.66</v>
      </c>
    </row>
    <row r="63" spans="1:10" ht="15.75" thickBot="1">
      <c r="A63" s="142"/>
      <c r="B63" s="66"/>
      <c r="C63" s="66"/>
      <c r="D63" s="143"/>
      <c r="E63" s="143"/>
      <c r="F63" s="163"/>
      <c r="G63" s="143"/>
      <c r="H63" s="143"/>
      <c r="I63" s="143"/>
      <c r="J63" s="145"/>
    </row>
    <row r="64" spans="1:10" ht="27" customHeight="1" thickBot="1">
      <c r="A64" s="347" t="s">
        <v>46</v>
      </c>
      <c r="B64" s="348"/>
      <c r="C64" s="348"/>
      <c r="D64" s="348"/>
      <c r="E64" s="348"/>
      <c r="F64" s="348"/>
      <c r="G64" s="348"/>
      <c r="H64" s="348"/>
      <c r="I64" s="348"/>
      <c r="J64" s="349"/>
    </row>
    <row r="65" spans="1:10" ht="15">
      <c r="A65" s="198">
        <v>1</v>
      </c>
      <c r="B65" s="199" t="s">
        <v>342</v>
      </c>
      <c r="C65" s="304" t="s">
        <v>136</v>
      </c>
      <c r="D65" s="134">
        <v>170</v>
      </c>
      <c r="E65" s="134">
        <v>150</v>
      </c>
      <c r="F65" s="133">
        <v>150</v>
      </c>
      <c r="G65" s="134">
        <v>0.9</v>
      </c>
      <c r="H65" s="134">
        <v>0.43</v>
      </c>
      <c r="I65" s="134">
        <v>17.5</v>
      </c>
      <c r="J65" s="135">
        <v>86.4</v>
      </c>
    </row>
    <row r="66" spans="1:10" ht="15">
      <c r="A66" s="196"/>
      <c r="B66" s="195"/>
      <c r="C66" s="195"/>
      <c r="D66" s="195"/>
      <c r="E66" s="195"/>
      <c r="F66" s="195"/>
      <c r="G66" s="195"/>
      <c r="H66" s="195"/>
      <c r="I66" s="195"/>
      <c r="J66" s="197"/>
    </row>
    <row r="67" spans="1:10" ht="18.75">
      <c r="A67" s="213"/>
      <c r="B67" s="171"/>
      <c r="C67" s="171" t="s">
        <v>15</v>
      </c>
      <c r="D67" s="171"/>
      <c r="E67" s="171"/>
      <c r="F67" s="171"/>
      <c r="G67" s="171">
        <f>SUM(G65:G66)</f>
        <v>0.9</v>
      </c>
      <c r="H67" s="171">
        <f>SUM(H65:H66)</f>
        <v>0.43</v>
      </c>
      <c r="I67" s="171">
        <f>SUM(I65:I66)</f>
        <v>17.5</v>
      </c>
      <c r="J67" s="172">
        <f>SUM(J65:J66)</f>
        <v>86.4</v>
      </c>
    </row>
    <row r="68" spans="1:10" ht="15.75" thickBo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</row>
    <row r="69" spans="1:10" ht="24.75" customHeight="1" thickBot="1">
      <c r="A69" s="347" t="s">
        <v>49</v>
      </c>
      <c r="B69" s="353"/>
      <c r="C69" s="353"/>
      <c r="D69" s="353"/>
      <c r="E69" s="353"/>
      <c r="F69" s="353"/>
      <c r="G69" s="353"/>
      <c r="H69" s="353"/>
      <c r="I69" s="353"/>
      <c r="J69" s="354"/>
    </row>
    <row r="70" spans="1:10" ht="30">
      <c r="A70" s="132">
        <v>1</v>
      </c>
      <c r="B70" s="58" t="s">
        <v>221</v>
      </c>
      <c r="C70" s="58" t="s">
        <v>222</v>
      </c>
      <c r="D70" s="134"/>
      <c r="E70" s="134"/>
      <c r="F70" s="133">
        <v>120</v>
      </c>
      <c r="G70" s="134">
        <v>4.83</v>
      </c>
      <c r="H70" s="134">
        <v>9.9</v>
      </c>
      <c r="I70" s="134">
        <v>38.9</v>
      </c>
      <c r="J70" s="135">
        <v>296.45</v>
      </c>
    </row>
    <row r="71" spans="1:10" ht="15">
      <c r="A71" s="136"/>
      <c r="B71" s="61"/>
      <c r="C71" s="61" t="s">
        <v>32</v>
      </c>
      <c r="D71" s="130">
        <v>55</v>
      </c>
      <c r="E71" s="130">
        <v>55</v>
      </c>
      <c r="F71" s="131"/>
      <c r="G71" s="130"/>
      <c r="H71" s="130"/>
      <c r="I71" s="130"/>
      <c r="J71" s="137"/>
    </row>
    <row r="72" spans="1:10" ht="15">
      <c r="A72" s="136"/>
      <c r="B72" s="61"/>
      <c r="C72" s="61" t="s">
        <v>31</v>
      </c>
      <c r="D72" s="130">
        <v>20</v>
      </c>
      <c r="E72" s="130">
        <v>20</v>
      </c>
      <c r="F72" s="131"/>
      <c r="G72" s="130"/>
      <c r="H72" s="130"/>
      <c r="I72" s="130"/>
      <c r="J72" s="137"/>
    </row>
    <row r="73" spans="1:10" ht="15">
      <c r="A73" s="136"/>
      <c r="B73" s="61"/>
      <c r="C73" s="61" t="s">
        <v>55</v>
      </c>
      <c r="D73" s="61" t="s">
        <v>82</v>
      </c>
      <c r="E73" s="130">
        <v>5</v>
      </c>
      <c r="F73" s="131"/>
      <c r="G73" s="130"/>
      <c r="H73" s="130"/>
      <c r="I73" s="130"/>
      <c r="J73" s="137"/>
    </row>
    <row r="74" spans="1:10" ht="15">
      <c r="A74" s="136"/>
      <c r="B74" s="61"/>
      <c r="C74" s="61" t="s">
        <v>8</v>
      </c>
      <c r="D74" s="130">
        <v>3</v>
      </c>
      <c r="E74" s="130">
        <v>3</v>
      </c>
      <c r="F74" s="131"/>
      <c r="G74" s="130"/>
      <c r="H74" s="130"/>
      <c r="I74" s="130"/>
      <c r="J74" s="137"/>
    </row>
    <row r="75" spans="1:10" ht="15">
      <c r="A75" s="136"/>
      <c r="B75" s="61"/>
      <c r="C75" s="61" t="s">
        <v>9</v>
      </c>
      <c r="D75" s="130">
        <v>2</v>
      </c>
      <c r="E75" s="130">
        <v>2</v>
      </c>
      <c r="F75" s="131"/>
      <c r="G75" s="130"/>
      <c r="H75" s="130"/>
      <c r="I75" s="130"/>
      <c r="J75" s="137"/>
    </row>
    <row r="76" spans="1:10" ht="30">
      <c r="A76" s="136"/>
      <c r="B76" s="61"/>
      <c r="C76" s="61" t="s">
        <v>12</v>
      </c>
      <c r="D76" s="130">
        <v>2</v>
      </c>
      <c r="E76" s="130">
        <v>2</v>
      </c>
      <c r="F76" s="131"/>
      <c r="G76" s="130"/>
      <c r="H76" s="130"/>
      <c r="I76" s="130"/>
      <c r="J76" s="137"/>
    </row>
    <row r="77" spans="1:10" ht="15">
      <c r="A77" s="136"/>
      <c r="B77" s="61"/>
      <c r="C77" s="61" t="s">
        <v>112</v>
      </c>
      <c r="D77" s="130">
        <v>1.5</v>
      </c>
      <c r="E77" s="130">
        <v>1.5</v>
      </c>
      <c r="F77" s="131"/>
      <c r="G77" s="130"/>
      <c r="H77" s="130"/>
      <c r="I77" s="130"/>
      <c r="J77" s="137"/>
    </row>
    <row r="78" spans="1:10" ht="15">
      <c r="A78" s="136"/>
      <c r="B78" s="61"/>
      <c r="C78" s="175" t="s">
        <v>223</v>
      </c>
      <c r="D78" s="130"/>
      <c r="E78" s="130"/>
      <c r="F78" s="131"/>
      <c r="G78" s="130"/>
      <c r="H78" s="130"/>
      <c r="I78" s="130"/>
      <c r="J78" s="137"/>
    </row>
    <row r="79" spans="1:10" ht="15">
      <c r="A79" s="136"/>
      <c r="B79" s="61"/>
      <c r="C79" s="61" t="s">
        <v>40</v>
      </c>
      <c r="D79" s="130">
        <v>30</v>
      </c>
      <c r="E79" s="130">
        <v>25</v>
      </c>
      <c r="F79" s="131"/>
      <c r="G79" s="130"/>
      <c r="H79" s="130"/>
      <c r="I79" s="130"/>
      <c r="J79" s="137"/>
    </row>
    <row r="80" spans="1:10" ht="15">
      <c r="A80" s="136"/>
      <c r="B80" s="61"/>
      <c r="C80" s="61" t="s">
        <v>9</v>
      </c>
      <c r="D80" s="130">
        <v>3</v>
      </c>
      <c r="E80" s="130">
        <v>3</v>
      </c>
      <c r="F80" s="131"/>
      <c r="G80" s="130"/>
      <c r="H80" s="130"/>
      <c r="I80" s="130"/>
      <c r="J80" s="137"/>
    </row>
    <row r="81" spans="1:10" ht="30">
      <c r="A81" s="136"/>
      <c r="B81" s="61"/>
      <c r="C81" s="61" t="s">
        <v>12</v>
      </c>
      <c r="D81" s="130">
        <v>2</v>
      </c>
      <c r="E81" s="130">
        <v>2</v>
      </c>
      <c r="F81" s="131"/>
      <c r="G81" s="130"/>
      <c r="H81" s="130"/>
      <c r="I81" s="130"/>
      <c r="J81" s="137"/>
    </row>
    <row r="82" spans="1:10" ht="15.75" thickBot="1">
      <c r="A82" s="142"/>
      <c r="B82" s="66"/>
      <c r="C82" s="66" t="s">
        <v>55</v>
      </c>
      <c r="D82" s="66" t="s">
        <v>82</v>
      </c>
      <c r="E82" s="143">
        <v>5</v>
      </c>
      <c r="F82" s="163"/>
      <c r="G82" s="143"/>
      <c r="H82" s="143"/>
      <c r="I82" s="143"/>
      <c r="J82" s="145"/>
    </row>
    <row r="83" spans="1:10" ht="15.75" thickBot="1">
      <c r="A83" s="151"/>
      <c r="B83" s="71"/>
      <c r="C83" s="71"/>
      <c r="D83" s="164"/>
      <c r="E83" s="164"/>
      <c r="F83" s="174"/>
      <c r="G83" s="164"/>
      <c r="H83" s="164"/>
      <c r="I83" s="164"/>
      <c r="J83" s="165"/>
    </row>
    <row r="84" spans="1:10" ht="60">
      <c r="A84" s="155">
        <v>2</v>
      </c>
      <c r="B84" s="50" t="s">
        <v>303</v>
      </c>
      <c r="C84" s="50" t="s">
        <v>302</v>
      </c>
      <c r="D84" s="147"/>
      <c r="E84" s="147"/>
      <c r="F84" s="156">
        <v>50</v>
      </c>
      <c r="G84" s="147">
        <v>0.57</v>
      </c>
      <c r="H84" s="147">
        <v>4.3</v>
      </c>
      <c r="I84" s="147">
        <v>9.24</v>
      </c>
      <c r="J84" s="148">
        <v>65.96</v>
      </c>
    </row>
    <row r="85" spans="1:10" ht="15">
      <c r="A85" s="136"/>
      <c r="B85" s="61"/>
      <c r="C85" s="61" t="s">
        <v>11</v>
      </c>
      <c r="D85" s="130">
        <v>40</v>
      </c>
      <c r="E85" s="130">
        <v>38</v>
      </c>
      <c r="F85" s="131"/>
      <c r="G85" s="130"/>
      <c r="H85" s="130"/>
      <c r="I85" s="130"/>
      <c r="J85" s="137"/>
    </row>
    <row r="86" spans="1:10" ht="15">
      <c r="A86" s="136"/>
      <c r="B86" s="61"/>
      <c r="C86" s="61" t="s">
        <v>307</v>
      </c>
      <c r="D86" s="130">
        <v>10</v>
      </c>
      <c r="E86" s="130">
        <v>8</v>
      </c>
      <c r="F86" s="131"/>
      <c r="G86" s="130"/>
      <c r="H86" s="130"/>
      <c r="I86" s="130"/>
      <c r="J86" s="137"/>
    </row>
    <row r="87" spans="1:10" ht="15">
      <c r="A87" s="136"/>
      <c r="B87" s="61"/>
      <c r="C87" s="61" t="s">
        <v>8</v>
      </c>
      <c r="D87" s="130">
        <v>3</v>
      </c>
      <c r="E87" s="130">
        <v>3</v>
      </c>
      <c r="F87" s="131"/>
      <c r="G87" s="130"/>
      <c r="H87" s="130"/>
      <c r="I87" s="130"/>
      <c r="J87" s="137"/>
    </row>
    <row r="88" spans="1:10" ht="30.75" thickBot="1">
      <c r="A88" s="142"/>
      <c r="B88" s="66"/>
      <c r="C88" s="66" t="s">
        <v>12</v>
      </c>
      <c r="D88" s="143">
        <v>1</v>
      </c>
      <c r="E88" s="143">
        <v>1</v>
      </c>
      <c r="F88" s="163"/>
      <c r="G88" s="143"/>
      <c r="H88" s="143"/>
      <c r="I88" s="143"/>
      <c r="J88" s="145"/>
    </row>
    <row r="89" spans="1:10" ht="15.75" thickBot="1">
      <c r="A89" s="151"/>
      <c r="B89" s="71"/>
      <c r="C89" s="71"/>
      <c r="D89" s="164"/>
      <c r="E89" s="164"/>
      <c r="F89" s="174"/>
      <c r="G89" s="164"/>
      <c r="H89" s="164"/>
      <c r="I89" s="164"/>
      <c r="J89" s="165"/>
    </row>
    <row r="90" spans="1:10" ht="30">
      <c r="A90" s="155">
        <v>3</v>
      </c>
      <c r="B90" s="50" t="s">
        <v>64</v>
      </c>
      <c r="C90" s="50" t="s">
        <v>65</v>
      </c>
      <c r="D90" s="147"/>
      <c r="E90" s="147"/>
      <c r="F90" s="156">
        <v>200</v>
      </c>
      <c r="G90" s="147">
        <v>2.29</v>
      </c>
      <c r="H90" s="147">
        <v>0.88</v>
      </c>
      <c r="I90" s="147">
        <v>8.93</v>
      </c>
      <c r="J90" s="148">
        <v>50.8</v>
      </c>
    </row>
    <row r="91" spans="1:10" ht="16.5" customHeight="1">
      <c r="A91" s="136"/>
      <c r="B91" s="61"/>
      <c r="C91" s="61" t="s">
        <v>66</v>
      </c>
      <c r="D91" s="130">
        <v>2.4</v>
      </c>
      <c r="E91" s="130">
        <v>2.4</v>
      </c>
      <c r="F91" s="131"/>
      <c r="G91" s="130"/>
      <c r="H91" s="130"/>
      <c r="I91" s="130"/>
      <c r="J91" s="137"/>
    </row>
    <row r="92" spans="1:10" ht="15">
      <c r="A92" s="136"/>
      <c r="B92" s="61"/>
      <c r="C92" s="61" t="s">
        <v>31</v>
      </c>
      <c r="D92" s="130">
        <v>180</v>
      </c>
      <c r="E92" s="130">
        <v>180</v>
      </c>
      <c r="F92" s="131"/>
      <c r="G92" s="130"/>
      <c r="H92" s="130"/>
      <c r="I92" s="130"/>
      <c r="J92" s="137"/>
    </row>
    <row r="93" spans="1:10" ht="15">
      <c r="A93" s="136"/>
      <c r="B93" s="61"/>
      <c r="C93" s="61" t="s">
        <v>8</v>
      </c>
      <c r="D93" s="130">
        <v>10</v>
      </c>
      <c r="E93" s="130">
        <v>10</v>
      </c>
      <c r="F93" s="131"/>
      <c r="G93" s="130"/>
      <c r="H93" s="130"/>
      <c r="I93" s="130"/>
      <c r="J93" s="137"/>
    </row>
    <row r="94" spans="1:10" ht="15">
      <c r="A94" s="136"/>
      <c r="B94" s="61"/>
      <c r="C94" s="61"/>
      <c r="D94" s="130"/>
      <c r="E94" s="130"/>
      <c r="F94" s="131"/>
      <c r="G94" s="130"/>
      <c r="H94" s="130"/>
      <c r="I94" s="130"/>
      <c r="J94" s="137"/>
    </row>
    <row r="95" spans="1:10" ht="18.75">
      <c r="A95" s="161"/>
      <c r="B95" s="88"/>
      <c r="C95" s="88" t="s">
        <v>15</v>
      </c>
      <c r="D95" s="122"/>
      <c r="E95" s="122"/>
      <c r="F95" s="122"/>
      <c r="G95" s="122">
        <v>7.69</v>
      </c>
      <c r="H95" s="122">
        <v>14.08</v>
      </c>
      <c r="I95" s="122">
        <f>SUM(I70:I94)</f>
        <v>57.07</v>
      </c>
      <c r="J95" s="162">
        <f>SUM(J70:J94)</f>
        <v>413.21</v>
      </c>
    </row>
    <row r="96" spans="1:10" ht="15">
      <c r="A96" s="136"/>
      <c r="B96" s="61"/>
      <c r="C96" s="61"/>
      <c r="D96" s="130"/>
      <c r="E96" s="130"/>
      <c r="F96" s="131"/>
      <c r="G96" s="130"/>
      <c r="H96" s="130"/>
      <c r="I96" s="130"/>
      <c r="J96" s="137"/>
    </row>
    <row r="97" spans="1:10" ht="29.25" customHeight="1" thickBot="1">
      <c r="A97" s="224"/>
      <c r="B97" s="225"/>
      <c r="C97" s="225" t="s">
        <v>59</v>
      </c>
      <c r="D97" s="226"/>
      <c r="E97" s="226"/>
      <c r="F97" s="226"/>
      <c r="G97" s="226">
        <f>G21+G62+G67+G95</f>
        <v>38.949999999999996</v>
      </c>
      <c r="H97" s="226">
        <f>H21+H62+H67+H95</f>
        <v>53.77</v>
      </c>
      <c r="I97" s="226">
        <f>I21+I62+I67+I95</f>
        <v>279.58</v>
      </c>
      <c r="J97" s="227">
        <f>J21+J62+J67+J95</f>
        <v>1638.7400000000002</v>
      </c>
    </row>
    <row r="100" ht="15.75" thickBot="1"/>
    <row r="101" spans="1:10" ht="24" thickBot="1">
      <c r="A101" s="371" t="s">
        <v>280</v>
      </c>
      <c r="B101" s="372"/>
      <c r="C101" s="372"/>
      <c r="D101" s="372"/>
      <c r="E101" s="372"/>
      <c r="F101" s="372"/>
      <c r="G101" s="372"/>
      <c r="H101" s="372"/>
      <c r="I101" s="372"/>
      <c r="J101" s="373"/>
    </row>
    <row r="102" spans="1:10" ht="0.75" customHeight="1" thickBot="1">
      <c r="A102" s="313" t="s">
        <v>154</v>
      </c>
      <c r="B102" s="314"/>
      <c r="C102" s="314"/>
      <c r="D102" s="314"/>
      <c r="E102" s="314"/>
      <c r="F102" s="314"/>
      <c r="G102" s="314"/>
      <c r="H102" s="314"/>
      <c r="I102" s="314"/>
      <c r="J102" s="314"/>
    </row>
    <row r="103" spans="1:10" ht="15">
      <c r="A103" s="315" t="s">
        <v>0</v>
      </c>
      <c r="B103" s="315" t="s">
        <v>1</v>
      </c>
      <c r="C103" s="323" t="s">
        <v>2</v>
      </c>
      <c r="D103" s="315" t="s">
        <v>18</v>
      </c>
      <c r="E103" s="315" t="s">
        <v>19</v>
      </c>
      <c r="F103" s="315" t="s">
        <v>3</v>
      </c>
      <c r="G103" s="315" t="s">
        <v>4</v>
      </c>
      <c r="H103" s="315" t="s">
        <v>5</v>
      </c>
      <c r="I103" s="315" t="s">
        <v>224</v>
      </c>
      <c r="J103" s="315" t="s">
        <v>20</v>
      </c>
    </row>
    <row r="104" spans="1:10" ht="49.5" customHeight="1" thickBot="1">
      <c r="A104" s="331"/>
      <c r="B104" s="357"/>
      <c r="C104" s="334"/>
      <c r="D104" s="331"/>
      <c r="E104" s="331"/>
      <c r="F104" s="331"/>
      <c r="G104" s="331"/>
      <c r="H104" s="331"/>
      <c r="I104" s="331"/>
      <c r="J104" s="331"/>
    </row>
    <row r="105" spans="1:10" ht="24" thickBot="1">
      <c r="A105" s="366" t="s">
        <v>6</v>
      </c>
      <c r="B105" s="367"/>
      <c r="C105" s="367"/>
      <c r="D105" s="367"/>
      <c r="E105" s="367"/>
      <c r="F105" s="367"/>
      <c r="G105" s="367"/>
      <c r="H105" s="367"/>
      <c r="I105" s="367"/>
      <c r="J105" s="368"/>
    </row>
    <row r="106" spans="1:10" ht="30">
      <c r="A106" s="132">
        <v>1</v>
      </c>
      <c r="B106" s="58" t="s">
        <v>347</v>
      </c>
      <c r="C106" s="295" t="s">
        <v>346</v>
      </c>
      <c r="D106" s="134"/>
      <c r="E106" s="134"/>
      <c r="F106" s="133">
        <v>180</v>
      </c>
      <c r="G106" s="134">
        <v>6.42</v>
      </c>
      <c r="H106" s="134">
        <v>6.62</v>
      </c>
      <c r="I106" s="134">
        <v>35.5</v>
      </c>
      <c r="J106" s="135">
        <v>227.2</v>
      </c>
    </row>
    <row r="107" spans="1:10" s="278" customFormat="1" ht="15">
      <c r="A107" s="273"/>
      <c r="B107" s="274"/>
      <c r="C107" s="274" t="s">
        <v>155</v>
      </c>
      <c r="D107" s="279">
        <v>30</v>
      </c>
      <c r="E107" s="279">
        <v>30</v>
      </c>
      <c r="F107" s="276"/>
      <c r="G107" s="275"/>
      <c r="H107" s="275"/>
      <c r="I107" s="275"/>
      <c r="J107" s="277"/>
    </row>
    <row r="108" spans="1:10" ht="15">
      <c r="A108" s="136"/>
      <c r="B108" s="61"/>
      <c r="C108" s="61" t="s">
        <v>304</v>
      </c>
      <c r="D108" s="279">
        <v>4</v>
      </c>
      <c r="E108" s="130">
        <v>4</v>
      </c>
      <c r="F108" s="131"/>
      <c r="G108" s="130"/>
      <c r="H108" s="130"/>
      <c r="I108" s="130"/>
      <c r="J108" s="137"/>
    </row>
    <row r="109" spans="1:10" ht="15">
      <c r="A109" s="142"/>
      <c r="B109" s="66"/>
      <c r="C109" s="66" t="s">
        <v>227</v>
      </c>
      <c r="D109" s="279">
        <v>150</v>
      </c>
      <c r="E109" s="143">
        <v>150</v>
      </c>
      <c r="F109" s="163"/>
      <c r="G109" s="143"/>
      <c r="H109" s="143"/>
      <c r="I109" s="143"/>
      <c r="J109" s="145"/>
    </row>
    <row r="110" spans="1:10" ht="15">
      <c r="A110" s="142"/>
      <c r="B110" s="66"/>
      <c r="C110" s="66" t="s">
        <v>250</v>
      </c>
      <c r="D110" s="279">
        <v>5</v>
      </c>
      <c r="E110" s="143">
        <v>5</v>
      </c>
      <c r="F110" s="163"/>
      <c r="G110" s="143"/>
      <c r="H110" s="143"/>
      <c r="I110" s="143"/>
      <c r="J110" s="145"/>
    </row>
    <row r="111" spans="1:10" ht="30.75" thickBot="1">
      <c r="A111" s="157">
        <v>2</v>
      </c>
      <c r="B111" s="76" t="s">
        <v>115</v>
      </c>
      <c r="C111" s="76" t="s">
        <v>116</v>
      </c>
      <c r="D111" s="159" t="s">
        <v>117</v>
      </c>
      <c r="E111" s="159">
        <v>40</v>
      </c>
      <c r="F111" s="158">
        <v>40</v>
      </c>
      <c r="G111" s="159">
        <v>5.2</v>
      </c>
      <c r="H111" s="159">
        <v>4.8</v>
      </c>
      <c r="I111" s="159">
        <v>0.4</v>
      </c>
      <c r="J111" s="160">
        <v>65.6</v>
      </c>
    </row>
    <row r="112" spans="1:10" ht="15.75" thickBot="1">
      <c r="A112" s="151"/>
      <c r="B112" s="71"/>
      <c r="C112" s="71"/>
      <c r="D112" s="228"/>
      <c r="E112" s="228"/>
      <c r="F112" s="174"/>
      <c r="G112" s="228"/>
      <c r="H112" s="228"/>
      <c r="I112" s="228"/>
      <c r="J112" s="229"/>
    </row>
    <row r="113" spans="1:10" ht="15">
      <c r="A113" s="155">
        <v>3</v>
      </c>
      <c r="B113" s="50" t="s">
        <v>17</v>
      </c>
      <c r="C113" s="50" t="s">
        <v>13</v>
      </c>
      <c r="D113" s="147"/>
      <c r="E113" s="147"/>
      <c r="F113" s="156">
        <v>150</v>
      </c>
      <c r="G113" s="147"/>
      <c r="H113" s="147">
        <v>0.48</v>
      </c>
      <c r="I113" s="147">
        <v>5.9</v>
      </c>
      <c r="J113" s="148">
        <v>23.08</v>
      </c>
    </row>
    <row r="114" spans="1:10" ht="15">
      <c r="A114" s="136"/>
      <c r="B114" s="61"/>
      <c r="C114" s="61" t="s">
        <v>14</v>
      </c>
      <c r="D114" s="130">
        <v>0.5</v>
      </c>
      <c r="E114" s="130">
        <v>0.5</v>
      </c>
      <c r="F114" s="131"/>
      <c r="G114" s="130"/>
      <c r="H114" s="130"/>
      <c r="I114" s="130"/>
      <c r="J114" s="137"/>
    </row>
    <row r="115" spans="1:10" ht="15.75" thickBot="1">
      <c r="A115" s="142"/>
      <c r="B115" s="66"/>
      <c r="C115" s="66" t="s">
        <v>8</v>
      </c>
      <c r="D115" s="143">
        <v>10</v>
      </c>
      <c r="E115" s="143">
        <v>10</v>
      </c>
      <c r="F115" s="163"/>
      <c r="G115" s="143"/>
      <c r="H115" s="143"/>
      <c r="I115" s="143"/>
      <c r="J115" s="145"/>
    </row>
    <row r="116" spans="1:10" ht="30.75" thickBot="1">
      <c r="A116" s="151"/>
      <c r="B116" s="71" t="s">
        <v>349</v>
      </c>
      <c r="C116" s="305" t="s">
        <v>348</v>
      </c>
      <c r="D116" s="228"/>
      <c r="E116" s="228"/>
      <c r="F116" s="174"/>
      <c r="G116" s="228"/>
      <c r="H116" s="228"/>
      <c r="I116" s="228"/>
      <c r="J116" s="229"/>
    </row>
    <row r="117" spans="1:10" ht="15">
      <c r="A117" s="155">
        <v>4</v>
      </c>
      <c r="B117" s="50"/>
      <c r="C117" s="50" t="s">
        <v>322</v>
      </c>
      <c r="D117" s="147">
        <v>30</v>
      </c>
      <c r="E117" s="147">
        <v>30</v>
      </c>
      <c r="F117" s="50" t="s">
        <v>382</v>
      </c>
      <c r="G117" s="147">
        <v>2.88</v>
      </c>
      <c r="H117" s="147">
        <v>10.91</v>
      </c>
      <c r="I117" s="147">
        <v>20.57</v>
      </c>
      <c r="J117" s="148">
        <v>197.7</v>
      </c>
    </row>
    <row r="118" spans="1:10" ht="15">
      <c r="A118" s="136"/>
      <c r="B118" s="61"/>
      <c r="C118" s="61" t="s">
        <v>230</v>
      </c>
      <c r="D118" s="130">
        <v>10</v>
      </c>
      <c r="E118" s="130">
        <v>10</v>
      </c>
      <c r="F118" s="131"/>
      <c r="G118" s="130"/>
      <c r="H118" s="130"/>
      <c r="I118" s="130"/>
      <c r="J118" s="137"/>
    </row>
    <row r="119" spans="1:10" ht="15">
      <c r="A119" s="136"/>
      <c r="B119" s="61"/>
      <c r="C119" s="61" t="s">
        <v>9</v>
      </c>
      <c r="D119" s="130">
        <v>5</v>
      </c>
      <c r="E119" s="130">
        <v>5</v>
      </c>
      <c r="F119" s="131"/>
      <c r="G119" s="130"/>
      <c r="H119" s="130"/>
      <c r="I119" s="130"/>
      <c r="J119" s="137"/>
    </row>
    <row r="120" spans="1:10" ht="15">
      <c r="A120" s="136"/>
      <c r="B120" s="61"/>
      <c r="C120" s="61"/>
      <c r="D120" s="130"/>
      <c r="E120" s="130"/>
      <c r="F120" s="131"/>
      <c r="G120" s="130"/>
      <c r="H120" s="130"/>
      <c r="I120" s="130"/>
      <c r="J120" s="137"/>
    </row>
    <row r="121" spans="1:10" ht="18.75">
      <c r="A121" s="161"/>
      <c r="B121" s="88"/>
      <c r="C121" s="88" t="s">
        <v>15</v>
      </c>
      <c r="D121" s="122"/>
      <c r="E121" s="122"/>
      <c r="F121" s="122"/>
      <c r="G121" s="122">
        <f>SUM(G106:G120)</f>
        <v>14.5</v>
      </c>
      <c r="H121" s="122">
        <f>SUM(H106:H120)</f>
        <v>22.810000000000002</v>
      </c>
      <c r="I121" s="122">
        <f>SUM(I106:I120)</f>
        <v>62.37</v>
      </c>
      <c r="J121" s="162">
        <f>SUM(J106:J120)</f>
        <v>513.5799999999999</v>
      </c>
    </row>
    <row r="122" spans="1:10" ht="15.75" thickBot="1">
      <c r="A122" s="138"/>
      <c r="B122" s="80"/>
      <c r="C122" s="80"/>
      <c r="D122" s="139"/>
      <c r="E122" s="139"/>
      <c r="F122" s="169"/>
      <c r="G122" s="139"/>
      <c r="H122" s="139"/>
      <c r="I122" s="139"/>
      <c r="J122" s="141"/>
    </row>
    <row r="123" spans="1:10" ht="24" thickBot="1">
      <c r="A123" s="350" t="s">
        <v>69</v>
      </c>
      <c r="B123" s="369"/>
      <c r="C123" s="369"/>
      <c r="D123" s="369"/>
      <c r="E123" s="369"/>
      <c r="F123" s="369"/>
      <c r="G123" s="369"/>
      <c r="H123" s="369"/>
      <c r="I123" s="369"/>
      <c r="J123" s="370"/>
    </row>
    <row r="124" spans="1:10" ht="30">
      <c r="A124" s="132">
        <v>1</v>
      </c>
      <c r="B124" s="58" t="s">
        <v>22</v>
      </c>
      <c r="C124" s="58" t="s">
        <v>23</v>
      </c>
      <c r="D124" s="134"/>
      <c r="E124" s="134"/>
      <c r="F124" s="133">
        <v>50</v>
      </c>
      <c r="G124" s="134">
        <v>2.03</v>
      </c>
      <c r="H124" s="134">
        <v>2.4</v>
      </c>
      <c r="I124" s="134">
        <v>3.4</v>
      </c>
      <c r="J124" s="135">
        <v>43.1</v>
      </c>
    </row>
    <row r="125" spans="1:10" ht="30">
      <c r="A125" s="136"/>
      <c r="B125" s="61"/>
      <c r="C125" s="61" t="s">
        <v>156</v>
      </c>
      <c r="D125" s="130">
        <v>60</v>
      </c>
      <c r="E125" s="130">
        <v>42</v>
      </c>
      <c r="F125" s="131"/>
      <c r="G125" s="130"/>
      <c r="H125" s="130"/>
      <c r="I125" s="130"/>
      <c r="J125" s="137"/>
    </row>
    <row r="126" spans="1:10" ht="15">
      <c r="A126" s="136"/>
      <c r="B126" s="61"/>
      <c r="C126" s="61" t="s">
        <v>11</v>
      </c>
      <c r="D126" s="130">
        <v>10</v>
      </c>
      <c r="E126" s="130">
        <v>5</v>
      </c>
      <c r="F126" s="131"/>
      <c r="G126" s="130"/>
      <c r="H126" s="130"/>
      <c r="I126" s="130"/>
      <c r="J126" s="137"/>
    </row>
    <row r="127" spans="1:10" ht="15">
      <c r="A127" s="136"/>
      <c r="B127" s="61"/>
      <c r="C127" s="61" t="s">
        <v>25</v>
      </c>
      <c r="D127" s="130">
        <v>10</v>
      </c>
      <c r="E127" s="130">
        <v>5</v>
      </c>
      <c r="F127" s="131"/>
      <c r="G127" s="130"/>
      <c r="H127" s="130"/>
      <c r="I127" s="130"/>
      <c r="J127" s="137"/>
    </row>
    <row r="128" spans="1:10" ht="30.75" thickBot="1">
      <c r="A128" s="142"/>
      <c r="B128" s="66"/>
      <c r="C128" s="66" t="s">
        <v>12</v>
      </c>
      <c r="D128" s="143">
        <v>2</v>
      </c>
      <c r="E128" s="143">
        <v>2</v>
      </c>
      <c r="F128" s="163"/>
      <c r="G128" s="143"/>
      <c r="H128" s="143"/>
      <c r="I128" s="143"/>
      <c r="J128" s="145"/>
    </row>
    <row r="129" spans="1:10" ht="15.75" thickBot="1">
      <c r="A129" s="151"/>
      <c r="B129" s="71"/>
      <c r="C129" s="71"/>
      <c r="D129" s="228"/>
      <c r="E129" s="228"/>
      <c r="F129" s="174"/>
      <c r="G129" s="228"/>
      <c r="H129" s="228"/>
      <c r="I129" s="228"/>
      <c r="J129" s="229"/>
    </row>
    <row r="130" spans="1:10" ht="30">
      <c r="A130" s="155">
        <v>2</v>
      </c>
      <c r="B130" s="50" t="s">
        <v>157</v>
      </c>
      <c r="C130" s="50" t="s">
        <v>158</v>
      </c>
      <c r="D130" s="147"/>
      <c r="E130" s="147"/>
      <c r="F130" s="156">
        <v>150</v>
      </c>
      <c r="G130" s="147">
        <v>2.4</v>
      </c>
      <c r="H130" s="147">
        <v>0.6</v>
      </c>
      <c r="I130" s="147">
        <v>4</v>
      </c>
      <c r="J130" s="148">
        <v>31.37</v>
      </c>
    </row>
    <row r="131" spans="1:10" ht="45">
      <c r="A131" s="136"/>
      <c r="B131" s="61"/>
      <c r="C131" s="61" t="s">
        <v>159</v>
      </c>
      <c r="D131" s="130">
        <v>30</v>
      </c>
      <c r="E131" s="130">
        <v>25</v>
      </c>
      <c r="F131" s="131"/>
      <c r="G131" s="130"/>
      <c r="H131" s="130"/>
      <c r="I131" s="130"/>
      <c r="J131" s="137"/>
    </row>
    <row r="132" spans="1:10" ht="15">
      <c r="A132" s="136"/>
      <c r="B132" s="61"/>
      <c r="C132" s="61" t="s">
        <v>34</v>
      </c>
      <c r="D132" s="130">
        <v>90</v>
      </c>
      <c r="E132" s="130">
        <v>70</v>
      </c>
      <c r="F132" s="131"/>
      <c r="G132" s="130"/>
      <c r="H132" s="130"/>
      <c r="I132" s="130"/>
      <c r="J132" s="137"/>
    </row>
    <row r="133" spans="1:10" ht="15">
      <c r="A133" s="136"/>
      <c r="B133" s="61"/>
      <c r="C133" s="61" t="s">
        <v>11</v>
      </c>
      <c r="D133" s="130">
        <v>10</v>
      </c>
      <c r="E133" s="130">
        <v>7</v>
      </c>
      <c r="F133" s="131"/>
      <c r="G133" s="130"/>
      <c r="H133" s="130"/>
      <c r="I133" s="130"/>
      <c r="J133" s="137"/>
    </row>
    <row r="134" spans="1:10" ht="15">
      <c r="A134" s="136"/>
      <c r="B134" s="61"/>
      <c r="C134" s="61" t="s">
        <v>25</v>
      </c>
      <c r="D134" s="130">
        <v>10</v>
      </c>
      <c r="E134" s="130">
        <v>7</v>
      </c>
      <c r="F134" s="131"/>
      <c r="G134" s="130"/>
      <c r="H134" s="130"/>
      <c r="I134" s="130"/>
      <c r="J134" s="137"/>
    </row>
    <row r="135" spans="1:10" ht="15">
      <c r="A135" s="136"/>
      <c r="B135" s="61"/>
      <c r="C135" s="61" t="s">
        <v>78</v>
      </c>
      <c r="D135" s="130">
        <v>10</v>
      </c>
      <c r="E135" s="130">
        <v>10</v>
      </c>
      <c r="F135" s="131"/>
      <c r="G135" s="130"/>
      <c r="H135" s="130"/>
      <c r="I135" s="130"/>
      <c r="J135" s="137"/>
    </row>
    <row r="136" spans="1:10" ht="15">
      <c r="A136" s="136"/>
      <c r="B136" s="61"/>
      <c r="C136" s="61" t="s">
        <v>160</v>
      </c>
      <c r="D136" s="130">
        <v>5</v>
      </c>
      <c r="E136" s="130">
        <v>5</v>
      </c>
      <c r="F136" s="131"/>
      <c r="G136" s="130"/>
      <c r="H136" s="130"/>
      <c r="I136" s="130"/>
      <c r="J136" s="137"/>
    </row>
    <row r="137" spans="1:10" ht="15">
      <c r="A137" s="136"/>
      <c r="B137" s="61"/>
      <c r="C137" s="61" t="s">
        <v>9</v>
      </c>
      <c r="D137" s="130">
        <v>2</v>
      </c>
      <c r="E137" s="130">
        <v>2</v>
      </c>
      <c r="F137" s="131"/>
      <c r="G137" s="130"/>
      <c r="H137" s="130"/>
      <c r="I137" s="130"/>
      <c r="J137" s="137"/>
    </row>
    <row r="138" spans="1:10" ht="30.75" thickBot="1">
      <c r="A138" s="142"/>
      <c r="B138" s="66"/>
      <c r="C138" s="66" t="s">
        <v>12</v>
      </c>
      <c r="D138" s="143">
        <v>2</v>
      </c>
      <c r="E138" s="143">
        <v>2</v>
      </c>
      <c r="F138" s="163"/>
      <c r="G138" s="143"/>
      <c r="H138" s="143"/>
      <c r="I138" s="143"/>
      <c r="J138" s="145"/>
    </row>
    <row r="139" spans="1:10" ht="15.75" thickBot="1">
      <c r="A139" s="151"/>
      <c r="B139" s="71"/>
      <c r="C139" s="71"/>
      <c r="D139" s="228"/>
      <c r="E139" s="228"/>
      <c r="F139" s="174"/>
      <c r="G139" s="228"/>
      <c r="H139" s="228"/>
      <c r="I139" s="228"/>
      <c r="J139" s="229"/>
    </row>
    <row r="140" spans="1:10" ht="30">
      <c r="A140" s="155">
        <v>3</v>
      </c>
      <c r="B140" s="50" t="s">
        <v>161</v>
      </c>
      <c r="C140" s="50" t="s">
        <v>162</v>
      </c>
      <c r="D140" s="147"/>
      <c r="E140" s="147"/>
      <c r="F140" s="156">
        <v>130</v>
      </c>
      <c r="G140" s="147">
        <v>3.5</v>
      </c>
      <c r="H140" s="147">
        <v>2.9</v>
      </c>
      <c r="I140" s="147">
        <v>10.46</v>
      </c>
      <c r="J140" s="148">
        <v>82.1</v>
      </c>
    </row>
    <row r="141" spans="1:10" ht="15">
      <c r="A141" s="136"/>
      <c r="B141" s="61"/>
      <c r="C141" s="61" t="s">
        <v>7</v>
      </c>
      <c r="D141" s="130">
        <v>30</v>
      </c>
      <c r="E141" s="130">
        <v>30</v>
      </c>
      <c r="F141" s="131"/>
      <c r="G141" s="130"/>
      <c r="H141" s="130"/>
      <c r="I141" s="130"/>
      <c r="J141" s="137"/>
    </row>
    <row r="142" spans="1:10" ht="15">
      <c r="A142" s="136"/>
      <c r="B142" s="61"/>
      <c r="C142" s="61" t="s">
        <v>9</v>
      </c>
      <c r="D142" s="130">
        <v>2</v>
      </c>
      <c r="E142" s="130">
        <v>2</v>
      </c>
      <c r="F142" s="131"/>
      <c r="G142" s="130"/>
      <c r="H142" s="130"/>
      <c r="I142" s="130"/>
      <c r="J142" s="137"/>
    </row>
    <row r="143" spans="1:10" ht="15">
      <c r="A143" s="136"/>
      <c r="B143" s="61"/>
      <c r="C143" s="61" t="s">
        <v>25</v>
      </c>
      <c r="D143" s="130">
        <v>10</v>
      </c>
      <c r="E143" s="130">
        <v>7</v>
      </c>
      <c r="F143" s="131"/>
      <c r="G143" s="130"/>
      <c r="H143" s="130"/>
      <c r="I143" s="130"/>
      <c r="J143" s="137"/>
    </row>
    <row r="144" spans="1:10" ht="15">
      <c r="A144" s="136"/>
      <c r="B144" s="61"/>
      <c r="C144" s="61" t="s">
        <v>11</v>
      </c>
      <c r="D144" s="130">
        <v>20</v>
      </c>
      <c r="E144" s="130">
        <v>14</v>
      </c>
      <c r="F144" s="131"/>
      <c r="G144" s="130"/>
      <c r="H144" s="130"/>
      <c r="I144" s="130"/>
      <c r="J144" s="137"/>
    </row>
    <row r="145" spans="1:10" ht="30">
      <c r="A145" s="136"/>
      <c r="B145" s="61"/>
      <c r="C145" s="61" t="s">
        <v>12</v>
      </c>
      <c r="D145" s="130">
        <v>2</v>
      </c>
      <c r="E145" s="130">
        <v>2</v>
      </c>
      <c r="F145" s="131"/>
      <c r="G145" s="130"/>
      <c r="H145" s="130"/>
      <c r="I145" s="130"/>
      <c r="J145" s="137"/>
    </row>
    <row r="146" spans="1:10" ht="15.75" thickBot="1">
      <c r="A146" s="142"/>
      <c r="B146" s="66"/>
      <c r="C146" s="66" t="s">
        <v>139</v>
      </c>
      <c r="D146" s="143">
        <v>3</v>
      </c>
      <c r="E146" s="143">
        <v>3</v>
      </c>
      <c r="F146" s="163"/>
      <c r="G146" s="143"/>
      <c r="H146" s="143"/>
      <c r="I146" s="143"/>
      <c r="J146" s="145"/>
    </row>
    <row r="147" spans="1:10" ht="15.75" thickBot="1">
      <c r="A147" s="151"/>
      <c r="B147" s="71"/>
      <c r="C147" s="71"/>
      <c r="D147" s="228"/>
      <c r="E147" s="228"/>
      <c r="F147" s="174"/>
      <c r="G147" s="228"/>
      <c r="H147" s="228"/>
      <c r="I147" s="228"/>
      <c r="J147" s="229"/>
    </row>
    <row r="148" spans="1:10" ht="45">
      <c r="A148" s="155">
        <v>4</v>
      </c>
      <c r="B148" s="50" t="s">
        <v>163</v>
      </c>
      <c r="C148" s="50" t="s">
        <v>164</v>
      </c>
      <c r="D148" s="147"/>
      <c r="E148" s="147"/>
      <c r="F148" s="156">
        <v>50</v>
      </c>
      <c r="G148" s="147">
        <v>6.6</v>
      </c>
      <c r="H148" s="147">
        <v>4.7</v>
      </c>
      <c r="I148" s="147">
        <v>1.4</v>
      </c>
      <c r="J148" s="148">
        <v>74.1</v>
      </c>
    </row>
    <row r="149" spans="1:10" ht="15">
      <c r="A149" s="136"/>
      <c r="B149" s="61"/>
      <c r="C149" s="61" t="s">
        <v>27</v>
      </c>
      <c r="D149" s="130">
        <v>70</v>
      </c>
      <c r="E149" s="130">
        <v>55</v>
      </c>
      <c r="F149" s="131"/>
      <c r="G149" s="130"/>
      <c r="H149" s="130"/>
      <c r="I149" s="130"/>
      <c r="J149" s="137"/>
    </row>
    <row r="150" spans="1:10" ht="15">
      <c r="A150" s="136"/>
      <c r="B150" s="61"/>
      <c r="C150" s="61" t="s">
        <v>11</v>
      </c>
      <c r="D150" s="130">
        <v>10</v>
      </c>
      <c r="E150" s="130">
        <v>7</v>
      </c>
      <c r="F150" s="131"/>
      <c r="G150" s="130"/>
      <c r="H150" s="130"/>
      <c r="I150" s="130"/>
      <c r="J150" s="137"/>
    </row>
    <row r="151" spans="1:10" ht="15">
      <c r="A151" s="136"/>
      <c r="B151" s="61"/>
      <c r="C151" s="61" t="s">
        <v>25</v>
      </c>
      <c r="D151" s="130">
        <v>5</v>
      </c>
      <c r="E151" s="130">
        <v>4</v>
      </c>
      <c r="F151" s="131"/>
      <c r="G151" s="130"/>
      <c r="H151" s="130"/>
      <c r="I151" s="130"/>
      <c r="J151" s="137"/>
    </row>
    <row r="152" spans="1:10" ht="15">
      <c r="A152" s="136"/>
      <c r="B152" s="61"/>
      <c r="C152" s="61" t="s">
        <v>32</v>
      </c>
      <c r="D152" s="130">
        <v>10</v>
      </c>
      <c r="E152" s="130">
        <v>10</v>
      </c>
      <c r="F152" s="131"/>
      <c r="G152" s="130"/>
      <c r="H152" s="130"/>
      <c r="I152" s="130"/>
      <c r="J152" s="137"/>
    </row>
    <row r="153" spans="1:10" ht="15">
      <c r="A153" s="136"/>
      <c r="B153" s="61"/>
      <c r="C153" s="61" t="s">
        <v>31</v>
      </c>
      <c r="D153" s="130">
        <v>5</v>
      </c>
      <c r="E153" s="130">
        <v>5</v>
      </c>
      <c r="F153" s="131"/>
      <c r="G153" s="130"/>
      <c r="H153" s="130"/>
      <c r="I153" s="130"/>
      <c r="J153" s="137"/>
    </row>
    <row r="154" spans="1:10" ht="15.75" thickBot="1">
      <c r="A154" s="142"/>
      <c r="B154" s="66"/>
      <c r="C154" s="66" t="s">
        <v>37</v>
      </c>
      <c r="D154" s="143">
        <v>10</v>
      </c>
      <c r="E154" s="143">
        <v>10</v>
      </c>
      <c r="F154" s="163"/>
      <c r="G154" s="143"/>
      <c r="H154" s="143"/>
      <c r="I154" s="143"/>
      <c r="J154" s="145"/>
    </row>
    <row r="155" spans="1:10" ht="15.75" thickBot="1">
      <c r="A155" s="151"/>
      <c r="B155" s="71"/>
      <c r="C155" s="71"/>
      <c r="D155" s="228"/>
      <c r="E155" s="228"/>
      <c r="F155" s="174"/>
      <c r="G155" s="228"/>
      <c r="H155" s="228"/>
      <c r="I155" s="228"/>
      <c r="J155" s="229"/>
    </row>
    <row r="156" spans="1:10" ht="15">
      <c r="A156" s="155">
        <v>5</v>
      </c>
      <c r="B156" s="50" t="s">
        <v>41</v>
      </c>
      <c r="C156" s="50" t="s">
        <v>165</v>
      </c>
      <c r="D156" s="147"/>
      <c r="E156" s="147"/>
      <c r="F156" s="156">
        <v>150</v>
      </c>
      <c r="G156" s="147">
        <v>0.39</v>
      </c>
      <c r="H156" s="147"/>
      <c r="I156" s="147">
        <v>10.11</v>
      </c>
      <c r="J156" s="148">
        <v>42</v>
      </c>
    </row>
    <row r="157" spans="1:10" ht="15">
      <c r="A157" s="136"/>
      <c r="B157" s="61"/>
      <c r="C157" s="61" t="s">
        <v>166</v>
      </c>
      <c r="D157" s="130">
        <v>15</v>
      </c>
      <c r="E157" s="130">
        <v>15</v>
      </c>
      <c r="F157" s="131"/>
      <c r="G157" s="130"/>
      <c r="H157" s="130"/>
      <c r="I157" s="130"/>
      <c r="J157" s="137"/>
    </row>
    <row r="158" spans="1:10" ht="15.75" thickBot="1">
      <c r="A158" s="142"/>
      <c r="B158" s="66"/>
      <c r="C158" s="66" t="s">
        <v>8</v>
      </c>
      <c r="D158" s="143">
        <v>10</v>
      </c>
      <c r="E158" s="143">
        <v>10</v>
      </c>
      <c r="F158" s="163"/>
      <c r="G158" s="143"/>
      <c r="H158" s="143"/>
      <c r="I158" s="143"/>
      <c r="J158" s="145"/>
    </row>
    <row r="159" spans="1:10" ht="15.75" thickBot="1">
      <c r="A159" s="151"/>
      <c r="B159" s="71"/>
      <c r="C159" s="71"/>
      <c r="D159" s="228"/>
      <c r="E159" s="228"/>
      <c r="F159" s="174"/>
      <c r="G159" s="228"/>
      <c r="H159" s="228"/>
      <c r="I159" s="228"/>
      <c r="J159" s="229"/>
    </row>
    <row r="160" spans="1:10" ht="15">
      <c r="A160" s="155">
        <v>6</v>
      </c>
      <c r="B160" s="50"/>
      <c r="C160" s="50" t="s">
        <v>45</v>
      </c>
      <c r="D160" s="147">
        <v>40</v>
      </c>
      <c r="E160" s="147">
        <v>40</v>
      </c>
      <c r="F160" s="156">
        <v>40</v>
      </c>
      <c r="G160" s="147">
        <v>1.92</v>
      </c>
      <c r="H160" s="147">
        <v>0.32</v>
      </c>
      <c r="I160" s="147">
        <v>16.08</v>
      </c>
      <c r="J160" s="148">
        <v>77.04</v>
      </c>
    </row>
    <row r="161" spans="1:10" ht="15">
      <c r="A161" s="136"/>
      <c r="B161" s="61"/>
      <c r="C161" s="61"/>
      <c r="D161" s="130"/>
      <c r="E161" s="130"/>
      <c r="F161" s="131"/>
      <c r="G161" s="130"/>
      <c r="H161" s="130"/>
      <c r="I161" s="130"/>
      <c r="J161" s="137"/>
    </row>
    <row r="162" spans="1:10" ht="18.75">
      <c r="A162" s="161"/>
      <c r="B162" s="88"/>
      <c r="C162" s="88" t="s">
        <v>15</v>
      </c>
      <c r="D162" s="122"/>
      <c r="E162" s="122"/>
      <c r="F162" s="122"/>
      <c r="G162" s="122">
        <f>SUM(G124:G161)</f>
        <v>16.84</v>
      </c>
      <c r="H162" s="122">
        <f>SUM(H124:H161)</f>
        <v>10.920000000000002</v>
      </c>
      <c r="I162" s="122">
        <f>SUM(I124:I161)</f>
        <v>45.449999999999996</v>
      </c>
      <c r="J162" s="162">
        <f>SUM(J124:J161)</f>
        <v>349.71</v>
      </c>
    </row>
    <row r="163" spans="1:10" ht="15.75" thickBot="1">
      <c r="A163" s="142"/>
      <c r="B163" s="66"/>
      <c r="C163" s="66"/>
      <c r="D163" s="143"/>
      <c r="E163" s="143"/>
      <c r="F163" s="163"/>
      <c r="G163" s="143"/>
      <c r="H163" s="143"/>
      <c r="I163" s="143"/>
      <c r="J163" s="145"/>
    </row>
    <row r="164" spans="1:10" ht="15.75" thickBot="1">
      <c r="A164" s="347" t="s">
        <v>46</v>
      </c>
      <c r="B164" s="348"/>
      <c r="C164" s="348"/>
      <c r="D164" s="348"/>
      <c r="E164" s="348"/>
      <c r="F164" s="348"/>
      <c r="G164" s="348"/>
      <c r="H164" s="348"/>
      <c r="I164" s="348"/>
      <c r="J164" s="349"/>
    </row>
    <row r="165" spans="1:10" ht="15.75" thickBot="1">
      <c r="A165" s="220">
        <v>1</v>
      </c>
      <c r="B165" s="177" t="s">
        <v>220</v>
      </c>
      <c r="C165" s="177" t="s">
        <v>48</v>
      </c>
      <c r="D165" s="2">
        <v>150</v>
      </c>
      <c r="E165" s="2">
        <v>150</v>
      </c>
      <c r="F165" s="4">
        <v>150</v>
      </c>
      <c r="G165" s="2">
        <v>0.75</v>
      </c>
      <c r="H165" s="2"/>
      <c r="I165" s="2">
        <v>31.15</v>
      </c>
      <c r="J165" s="2">
        <v>70.5</v>
      </c>
    </row>
    <row r="166" spans="1:10" ht="15.75" thickBot="1">
      <c r="A166" s="112"/>
      <c r="B166" s="71"/>
      <c r="C166" s="71"/>
      <c r="D166" s="113"/>
      <c r="E166" s="113"/>
      <c r="F166" s="114"/>
      <c r="G166" s="113"/>
      <c r="H166" s="113"/>
      <c r="I166" s="113"/>
      <c r="J166" s="115"/>
    </row>
    <row r="167" spans="1:10" ht="15">
      <c r="A167" s="116">
        <v>2</v>
      </c>
      <c r="B167" s="50" t="s">
        <v>330</v>
      </c>
      <c r="C167" s="50" t="s">
        <v>28</v>
      </c>
      <c r="D167" s="147">
        <v>25</v>
      </c>
      <c r="E167" s="147">
        <v>25</v>
      </c>
      <c r="F167" s="156">
        <v>25</v>
      </c>
      <c r="G167" s="147">
        <v>2.3</v>
      </c>
      <c r="H167" s="147">
        <v>0.9</v>
      </c>
      <c r="I167" s="147">
        <v>15.3</v>
      </c>
      <c r="J167" s="148">
        <v>78.6</v>
      </c>
    </row>
    <row r="168" spans="1:10" ht="15">
      <c r="A168" s="97"/>
      <c r="B168" s="61"/>
      <c r="C168" s="61"/>
      <c r="D168" s="98"/>
      <c r="E168" s="98"/>
      <c r="F168" s="103"/>
      <c r="G168" s="98"/>
      <c r="H168" s="98"/>
      <c r="I168" s="98"/>
      <c r="J168" s="99"/>
    </row>
    <row r="169" spans="1:10" ht="18.75">
      <c r="A169" s="119"/>
      <c r="B169" s="88"/>
      <c r="C169" s="88" t="s">
        <v>15</v>
      </c>
      <c r="D169" s="119"/>
      <c r="E169" s="119"/>
      <c r="F169" s="119"/>
      <c r="G169" s="119">
        <f>SUM(G165:G168)</f>
        <v>3.05</v>
      </c>
      <c r="H169" s="119">
        <f>SUM(H165:H168)</f>
        <v>0.9</v>
      </c>
      <c r="I169" s="119">
        <f>SUM(I165:I168)</f>
        <v>46.45</v>
      </c>
      <c r="J169" s="119">
        <f>SUM(J165:J168)</f>
        <v>149.1</v>
      </c>
    </row>
    <row r="170" spans="1:10" ht="15.75" thickBo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</row>
    <row r="171" spans="1:10" ht="24" thickBot="1">
      <c r="A171" s="347" t="s">
        <v>49</v>
      </c>
      <c r="B171" s="353"/>
      <c r="C171" s="353"/>
      <c r="D171" s="353"/>
      <c r="E171" s="353"/>
      <c r="F171" s="353"/>
      <c r="G171" s="353"/>
      <c r="H171" s="353"/>
      <c r="I171" s="353"/>
      <c r="J171" s="354"/>
    </row>
    <row r="172" spans="1:10" ht="30">
      <c r="A172" s="132">
        <v>1</v>
      </c>
      <c r="B172" s="58" t="s">
        <v>221</v>
      </c>
      <c r="C172" s="58" t="s">
        <v>222</v>
      </c>
      <c r="D172" s="134"/>
      <c r="E172" s="134"/>
      <c r="F172" s="133">
        <v>80</v>
      </c>
      <c r="G172" s="134">
        <v>4.56</v>
      </c>
      <c r="H172" s="134">
        <v>6.6</v>
      </c>
      <c r="I172" s="134">
        <v>19.6</v>
      </c>
      <c r="J172" s="135">
        <v>156.27</v>
      </c>
    </row>
    <row r="173" spans="1:10" ht="15">
      <c r="A173" s="136"/>
      <c r="B173" s="61"/>
      <c r="C173" s="61" t="s">
        <v>32</v>
      </c>
      <c r="D173" s="130">
        <v>45</v>
      </c>
      <c r="E173" s="130">
        <v>45</v>
      </c>
      <c r="F173" s="131"/>
      <c r="G173" s="130"/>
      <c r="H173" s="130"/>
      <c r="I173" s="130"/>
      <c r="J173" s="137"/>
    </row>
    <row r="174" spans="1:10" ht="15">
      <c r="A174" s="136"/>
      <c r="B174" s="61"/>
      <c r="C174" s="61" t="s">
        <v>31</v>
      </c>
      <c r="D174" s="130">
        <v>40</v>
      </c>
      <c r="E174" s="130">
        <v>40</v>
      </c>
      <c r="F174" s="131"/>
      <c r="G174" s="130"/>
      <c r="H174" s="130"/>
      <c r="I174" s="130"/>
      <c r="J174" s="137"/>
    </row>
    <row r="175" spans="1:10" ht="15">
      <c r="A175" s="136"/>
      <c r="B175" s="61"/>
      <c r="C175" s="61" t="s">
        <v>55</v>
      </c>
      <c r="D175" s="61" t="s">
        <v>82</v>
      </c>
      <c r="E175" s="130">
        <v>5</v>
      </c>
      <c r="F175" s="131"/>
      <c r="G175" s="130"/>
      <c r="H175" s="130"/>
      <c r="I175" s="130"/>
      <c r="J175" s="137"/>
    </row>
    <row r="176" spans="1:10" ht="15">
      <c r="A176" s="136"/>
      <c r="B176" s="61"/>
      <c r="C176" s="61" t="s">
        <v>8</v>
      </c>
      <c r="D176" s="130">
        <v>3</v>
      </c>
      <c r="E176" s="130">
        <v>3</v>
      </c>
      <c r="F176" s="131"/>
      <c r="G176" s="130"/>
      <c r="H176" s="130"/>
      <c r="I176" s="130"/>
      <c r="J176" s="137"/>
    </row>
    <row r="177" spans="1:10" ht="15">
      <c r="A177" s="136"/>
      <c r="B177" s="61"/>
      <c r="C177" s="61" t="s">
        <v>9</v>
      </c>
      <c r="D177" s="130">
        <v>2</v>
      </c>
      <c r="E177" s="130">
        <v>2</v>
      </c>
      <c r="F177" s="131"/>
      <c r="G177" s="130"/>
      <c r="H177" s="130"/>
      <c r="I177" s="130"/>
      <c r="J177" s="137"/>
    </row>
    <row r="178" spans="1:10" ht="30">
      <c r="A178" s="136"/>
      <c r="B178" s="61"/>
      <c r="C178" s="61" t="s">
        <v>12</v>
      </c>
      <c r="D178" s="130">
        <v>2</v>
      </c>
      <c r="E178" s="130">
        <v>2</v>
      </c>
      <c r="F178" s="131"/>
      <c r="G178" s="130"/>
      <c r="H178" s="130"/>
      <c r="I178" s="130"/>
      <c r="J178" s="137"/>
    </row>
    <row r="179" spans="1:10" ht="15">
      <c r="A179" s="136"/>
      <c r="B179" s="61"/>
      <c r="C179" s="61" t="s">
        <v>112</v>
      </c>
      <c r="D179" s="130">
        <v>1.5</v>
      </c>
      <c r="E179" s="130">
        <v>1.5</v>
      </c>
      <c r="F179" s="131"/>
      <c r="G179" s="130"/>
      <c r="H179" s="130"/>
      <c r="I179" s="130"/>
      <c r="J179" s="137"/>
    </row>
    <row r="180" spans="1:10" ht="15">
      <c r="A180" s="136"/>
      <c r="B180" s="61"/>
      <c r="C180" s="175" t="s">
        <v>223</v>
      </c>
      <c r="D180" s="130"/>
      <c r="E180" s="130"/>
      <c r="F180" s="131"/>
      <c r="G180" s="130"/>
      <c r="H180" s="130"/>
      <c r="I180" s="130"/>
      <c r="J180" s="137"/>
    </row>
    <row r="181" spans="1:10" ht="15">
      <c r="A181" s="136"/>
      <c r="B181" s="61"/>
      <c r="C181" s="61" t="s">
        <v>40</v>
      </c>
      <c r="D181" s="130">
        <v>25</v>
      </c>
      <c r="E181" s="130">
        <v>15</v>
      </c>
      <c r="F181" s="131"/>
      <c r="G181" s="130"/>
      <c r="H181" s="130"/>
      <c r="I181" s="130"/>
      <c r="J181" s="137"/>
    </row>
    <row r="182" spans="1:10" ht="15">
      <c r="A182" s="136"/>
      <c r="B182" s="61"/>
      <c r="C182" s="61" t="s">
        <v>9</v>
      </c>
      <c r="D182" s="130">
        <v>3</v>
      </c>
      <c r="E182" s="130">
        <v>3</v>
      </c>
      <c r="F182" s="131"/>
      <c r="G182" s="130"/>
      <c r="H182" s="130"/>
      <c r="I182" s="130"/>
      <c r="J182" s="137"/>
    </row>
    <row r="183" spans="1:10" ht="30">
      <c r="A183" s="136"/>
      <c r="B183" s="61"/>
      <c r="C183" s="61" t="s">
        <v>12</v>
      </c>
      <c r="D183" s="130">
        <v>2</v>
      </c>
      <c r="E183" s="130">
        <v>2</v>
      </c>
      <c r="F183" s="131"/>
      <c r="G183" s="130"/>
      <c r="H183" s="130"/>
      <c r="I183" s="130"/>
      <c r="J183" s="137"/>
    </row>
    <row r="184" spans="1:10" ht="15">
      <c r="A184" s="142"/>
      <c r="B184" s="66"/>
      <c r="C184" s="66" t="s">
        <v>55</v>
      </c>
      <c r="D184" s="66" t="s">
        <v>82</v>
      </c>
      <c r="E184" s="143">
        <v>5</v>
      </c>
      <c r="F184" s="163"/>
      <c r="G184" s="143"/>
      <c r="H184" s="143"/>
      <c r="I184" s="143"/>
      <c r="J184" s="145"/>
    </row>
    <row r="185" spans="1:10" ht="60">
      <c r="A185" s="155">
        <v>2</v>
      </c>
      <c r="B185" s="50" t="s">
        <v>306</v>
      </c>
      <c r="C185" s="50" t="s">
        <v>305</v>
      </c>
      <c r="D185" s="147"/>
      <c r="E185" s="147"/>
      <c r="F185" s="156">
        <v>40</v>
      </c>
      <c r="G185" s="147">
        <v>0.38</v>
      </c>
      <c r="H185" s="147">
        <v>2.9</v>
      </c>
      <c r="I185" s="147">
        <v>4.16</v>
      </c>
      <c r="J185" s="148">
        <v>44</v>
      </c>
    </row>
    <row r="186" spans="1:10" ht="15">
      <c r="A186" s="136"/>
      <c r="B186" s="61"/>
      <c r="C186" s="61" t="s">
        <v>11</v>
      </c>
      <c r="D186" s="130">
        <v>30</v>
      </c>
      <c r="E186" s="130">
        <v>26</v>
      </c>
      <c r="F186" s="131"/>
      <c r="G186" s="130"/>
      <c r="H186" s="130"/>
      <c r="I186" s="130"/>
      <c r="J186" s="137"/>
    </row>
    <row r="187" spans="1:10" ht="15">
      <c r="A187" s="136"/>
      <c r="B187" s="61"/>
      <c r="C187" s="61" t="s">
        <v>387</v>
      </c>
      <c r="D187" s="130">
        <v>30</v>
      </c>
      <c r="E187" s="130">
        <v>12</v>
      </c>
      <c r="F187" s="131"/>
      <c r="G187" s="130"/>
      <c r="H187" s="130"/>
      <c r="I187" s="130"/>
      <c r="J187" s="137"/>
    </row>
    <row r="188" spans="1:10" ht="15">
      <c r="A188" s="136"/>
      <c r="B188" s="61"/>
      <c r="C188" s="61" t="s">
        <v>8</v>
      </c>
      <c r="D188" s="130">
        <v>3</v>
      </c>
      <c r="E188" s="130">
        <v>3</v>
      </c>
      <c r="F188" s="131"/>
      <c r="G188" s="130"/>
      <c r="H188" s="130"/>
      <c r="I188" s="130"/>
      <c r="J188" s="137"/>
    </row>
    <row r="189" spans="1:10" ht="30.75" thickBot="1">
      <c r="A189" s="142"/>
      <c r="B189" s="66"/>
      <c r="C189" s="66" t="s">
        <v>12</v>
      </c>
      <c r="D189" s="143">
        <v>1</v>
      </c>
      <c r="E189" s="143">
        <v>1</v>
      </c>
      <c r="F189" s="163"/>
      <c r="G189" s="143"/>
      <c r="H189" s="143"/>
      <c r="I189" s="143"/>
      <c r="J189" s="145"/>
    </row>
    <row r="190" spans="1:10" ht="15.75" thickBot="1">
      <c r="A190" s="151"/>
      <c r="B190" s="71"/>
      <c r="C190" s="71"/>
      <c r="D190" s="228"/>
      <c r="E190" s="228"/>
      <c r="F190" s="174"/>
      <c r="G190" s="228"/>
      <c r="H190" s="228"/>
      <c r="I190" s="228"/>
      <c r="J190" s="229"/>
    </row>
    <row r="191" spans="1:10" ht="30">
      <c r="A191" s="155">
        <v>3</v>
      </c>
      <c r="B191" s="50" t="s">
        <v>64</v>
      </c>
      <c r="C191" s="50" t="s">
        <v>65</v>
      </c>
      <c r="D191" s="147"/>
      <c r="E191" s="147"/>
      <c r="F191" s="156">
        <v>150</v>
      </c>
      <c r="G191" s="147">
        <v>1.71</v>
      </c>
      <c r="H191" s="147">
        <v>0.66</v>
      </c>
      <c r="I191" s="147">
        <v>6.7</v>
      </c>
      <c r="J191" s="148">
        <v>38.1</v>
      </c>
    </row>
    <row r="192" spans="1:10" ht="15">
      <c r="A192" s="136"/>
      <c r="B192" s="61"/>
      <c r="C192" s="61" t="s">
        <v>66</v>
      </c>
      <c r="D192" s="130">
        <v>2</v>
      </c>
      <c r="E192" s="130">
        <v>2</v>
      </c>
      <c r="F192" s="131"/>
      <c r="G192" s="130"/>
      <c r="H192" s="130"/>
      <c r="I192" s="130"/>
      <c r="J192" s="137"/>
    </row>
    <row r="193" spans="1:10" ht="15">
      <c r="A193" s="136"/>
      <c r="B193" s="61"/>
      <c r="C193" s="61" t="s">
        <v>31</v>
      </c>
      <c r="D193" s="130">
        <v>150</v>
      </c>
      <c r="E193" s="130">
        <v>150</v>
      </c>
      <c r="F193" s="131"/>
      <c r="G193" s="130"/>
      <c r="H193" s="130"/>
      <c r="I193" s="130"/>
      <c r="J193" s="137"/>
    </row>
    <row r="194" spans="1:10" ht="15">
      <c r="A194" s="136"/>
      <c r="B194" s="61"/>
      <c r="C194" s="61" t="s">
        <v>8</v>
      </c>
      <c r="D194" s="130">
        <v>10</v>
      </c>
      <c r="E194" s="130">
        <v>10</v>
      </c>
      <c r="F194" s="131"/>
      <c r="G194" s="130"/>
      <c r="H194" s="130"/>
      <c r="I194" s="130"/>
      <c r="J194" s="137"/>
    </row>
    <row r="195" spans="1:10" ht="15">
      <c r="A195" s="136"/>
      <c r="B195" s="61"/>
      <c r="C195" s="61"/>
      <c r="D195" s="130"/>
      <c r="E195" s="130"/>
      <c r="F195" s="131"/>
      <c r="G195" s="130"/>
      <c r="H195" s="130"/>
      <c r="I195" s="130"/>
      <c r="J195" s="137"/>
    </row>
    <row r="196" spans="1:10" ht="18.75">
      <c r="A196" s="161"/>
      <c r="B196" s="88"/>
      <c r="C196" s="88" t="s">
        <v>15</v>
      </c>
      <c r="D196" s="122"/>
      <c r="E196" s="122"/>
      <c r="F196" s="122"/>
      <c r="G196" s="122">
        <f>SUM(G172:G195)</f>
        <v>6.6499999999999995</v>
      </c>
      <c r="H196" s="122">
        <f>SUM(H172:H195)</f>
        <v>10.16</v>
      </c>
      <c r="I196" s="122">
        <f>SUM(I172:I195)</f>
        <v>30.46</v>
      </c>
      <c r="J196" s="162">
        <f>SUM(J172:J195)</f>
        <v>238.37</v>
      </c>
    </row>
    <row r="197" spans="1:10" ht="15">
      <c r="A197" s="136"/>
      <c r="B197" s="61"/>
      <c r="C197" s="61"/>
      <c r="D197" s="130"/>
      <c r="E197" s="130"/>
      <c r="F197" s="131"/>
      <c r="G197" s="130"/>
      <c r="H197" s="130"/>
      <c r="I197" s="130"/>
      <c r="J197" s="137"/>
    </row>
    <row r="198" spans="1:10" ht="38.25" thickBot="1">
      <c r="A198" s="224"/>
      <c r="B198" s="225"/>
      <c r="C198" s="225" t="s">
        <v>59</v>
      </c>
      <c r="D198" s="226"/>
      <c r="E198" s="226"/>
      <c r="F198" s="226"/>
      <c r="G198" s="226">
        <f>G121+G162+G169+G196</f>
        <v>41.04</v>
      </c>
      <c r="H198" s="226">
        <f>H121+H162+H169+H196</f>
        <v>44.790000000000006</v>
      </c>
      <c r="I198" s="226">
        <f>I121+I162+I169+I196</f>
        <v>184.73</v>
      </c>
      <c r="J198" s="227">
        <f>J121+J162+J169+J196</f>
        <v>1250.76</v>
      </c>
    </row>
  </sheetData>
  <sheetProtection/>
  <mergeCells count="31">
    <mergeCell ref="A101:J101"/>
    <mergeCell ref="J103:J104"/>
    <mergeCell ref="E103:E104"/>
    <mergeCell ref="A105:J105"/>
    <mergeCell ref="A123:J123"/>
    <mergeCell ref="F103:F104"/>
    <mergeCell ref="A171:J171"/>
    <mergeCell ref="H103:H104"/>
    <mergeCell ref="G103:G104"/>
    <mergeCell ref="D103:D104"/>
    <mergeCell ref="A103:A104"/>
    <mergeCell ref="F2:F3"/>
    <mergeCell ref="A164:J164"/>
    <mergeCell ref="H2:H3"/>
    <mergeCell ref="B103:B104"/>
    <mergeCell ref="C103:C104"/>
    <mergeCell ref="A1:J1"/>
    <mergeCell ref="A2:A3"/>
    <mergeCell ref="B2:B3"/>
    <mergeCell ref="C2:C3"/>
    <mergeCell ref="D2:D3"/>
    <mergeCell ref="G2:G3"/>
    <mergeCell ref="A69:J69"/>
    <mergeCell ref="I2:I3"/>
    <mergeCell ref="A102:J102"/>
    <mergeCell ref="I103:I104"/>
    <mergeCell ref="J2:J3"/>
    <mergeCell ref="A4:J4"/>
    <mergeCell ref="A23:J23"/>
    <mergeCell ref="A64:J64"/>
    <mergeCell ref="E2:E3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74" r:id="rId1"/>
  <ignoredErrors>
    <ignoredError sqref="B11 B13 B24 B48 B56 B70 B90" twoDigitTextYear="1"/>
    <ignoredError sqref="B3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7"/>
  <sheetViews>
    <sheetView zoomScale="69" zoomScaleNormal="69" zoomScalePageLayoutView="0" workbookViewId="0" topLeftCell="A163">
      <selection activeCell="C168" sqref="C168"/>
    </sheetView>
  </sheetViews>
  <sheetFormatPr defaultColWidth="9.140625" defaultRowHeight="15"/>
  <cols>
    <col min="3" max="3" width="20.00390625" style="0" customWidth="1"/>
    <col min="6" max="6" width="10.8515625" style="0" bestFit="1" customWidth="1"/>
    <col min="7" max="9" width="13.00390625" style="0" customWidth="1"/>
    <col min="10" max="10" width="15.421875" style="0" customWidth="1"/>
  </cols>
  <sheetData>
    <row r="1" spans="1:10" ht="24" thickBot="1">
      <c r="A1" s="313" t="s">
        <v>283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5">
      <c r="A2" s="315" t="s">
        <v>0</v>
      </c>
      <c r="B2" s="315" t="s">
        <v>1</v>
      </c>
      <c r="C2" s="323" t="s">
        <v>2</v>
      </c>
      <c r="D2" s="315" t="s">
        <v>18</v>
      </c>
      <c r="E2" s="315" t="s">
        <v>19</v>
      </c>
      <c r="F2" s="315" t="s">
        <v>3</v>
      </c>
      <c r="G2" s="315" t="s">
        <v>4</v>
      </c>
      <c r="H2" s="315" t="s">
        <v>5</v>
      </c>
      <c r="I2" s="315" t="s">
        <v>260</v>
      </c>
      <c r="J2" s="315" t="s">
        <v>20</v>
      </c>
    </row>
    <row r="3" spans="1:10" ht="49.5" customHeight="1" thickBot="1">
      <c r="A3" s="331"/>
      <c r="B3" s="357"/>
      <c r="C3" s="334"/>
      <c r="D3" s="331"/>
      <c r="E3" s="331"/>
      <c r="F3" s="331"/>
      <c r="G3" s="331"/>
      <c r="H3" s="331"/>
      <c r="I3" s="331"/>
      <c r="J3" s="331"/>
    </row>
    <row r="4" spans="1:10" ht="24" thickBot="1">
      <c r="A4" s="359" t="s">
        <v>6</v>
      </c>
      <c r="B4" s="360"/>
      <c r="C4" s="360"/>
      <c r="D4" s="360"/>
      <c r="E4" s="360"/>
      <c r="F4" s="360"/>
      <c r="G4" s="360"/>
      <c r="H4" s="360"/>
      <c r="I4" s="360"/>
      <c r="J4" s="361"/>
    </row>
    <row r="5" spans="1:10" ht="30">
      <c r="A5" s="132">
        <v>1</v>
      </c>
      <c r="B5" s="58" t="s">
        <v>351</v>
      </c>
      <c r="C5" s="58" t="s">
        <v>168</v>
      </c>
      <c r="D5" s="134"/>
      <c r="E5" s="134"/>
      <c r="F5" s="133">
        <v>200</v>
      </c>
      <c r="G5" s="134">
        <v>3.16</v>
      </c>
      <c r="H5" s="134">
        <v>5.05</v>
      </c>
      <c r="I5" s="134">
        <v>17.17</v>
      </c>
      <c r="J5" s="135">
        <v>110.77</v>
      </c>
    </row>
    <row r="6" spans="1:10" ht="15">
      <c r="A6" s="136"/>
      <c r="B6" s="61"/>
      <c r="C6" s="61" t="s">
        <v>78</v>
      </c>
      <c r="D6" s="130">
        <v>15</v>
      </c>
      <c r="E6" s="130">
        <v>15</v>
      </c>
      <c r="F6" s="131"/>
      <c r="G6" s="130"/>
      <c r="H6" s="130"/>
      <c r="I6" s="130"/>
      <c r="J6" s="137"/>
    </row>
    <row r="7" spans="1:10" ht="15">
      <c r="A7" s="136"/>
      <c r="B7" s="61"/>
      <c r="C7" s="61" t="s">
        <v>36</v>
      </c>
      <c r="D7" s="130">
        <v>15</v>
      </c>
      <c r="E7" s="130">
        <v>15</v>
      </c>
      <c r="F7" s="131"/>
      <c r="G7" s="130"/>
      <c r="H7" s="130"/>
      <c r="I7" s="130"/>
      <c r="J7" s="137"/>
    </row>
    <row r="8" spans="1:10" ht="15">
      <c r="A8" s="136"/>
      <c r="B8" s="61"/>
      <c r="C8" s="61" t="s">
        <v>31</v>
      </c>
      <c r="D8" s="130">
        <v>180</v>
      </c>
      <c r="E8" s="130">
        <v>180</v>
      </c>
      <c r="F8" s="131"/>
      <c r="G8" s="130"/>
      <c r="H8" s="130"/>
      <c r="I8" s="130"/>
      <c r="J8" s="137"/>
    </row>
    <row r="9" spans="1:10" ht="15">
      <c r="A9" s="136"/>
      <c r="B9" s="61"/>
      <c r="C9" s="61" t="s">
        <v>8</v>
      </c>
      <c r="D9" s="130">
        <v>3</v>
      </c>
      <c r="E9" s="130">
        <v>3</v>
      </c>
      <c r="F9" s="131"/>
      <c r="G9" s="130"/>
      <c r="H9" s="130"/>
      <c r="I9" s="130"/>
      <c r="J9" s="137"/>
    </row>
    <row r="10" spans="1:10" ht="15.75" thickBot="1">
      <c r="A10" s="142"/>
      <c r="B10" s="66"/>
      <c r="C10" s="66" t="s">
        <v>9</v>
      </c>
      <c r="D10" s="143">
        <v>5</v>
      </c>
      <c r="E10" s="143">
        <v>5</v>
      </c>
      <c r="F10" s="163"/>
      <c r="G10" s="143"/>
      <c r="H10" s="143"/>
      <c r="I10" s="143"/>
      <c r="J10" s="145"/>
    </row>
    <row r="11" spans="1:10" ht="15.75" thickBot="1">
      <c r="A11" s="151"/>
      <c r="B11" s="71"/>
      <c r="C11" s="71"/>
      <c r="D11" s="164"/>
      <c r="E11" s="164"/>
      <c r="F11" s="174"/>
      <c r="G11" s="164"/>
      <c r="H11" s="164"/>
      <c r="I11" s="164"/>
      <c r="J11" s="165"/>
    </row>
    <row r="12" spans="1:10" ht="15.75" thickBot="1">
      <c r="A12" s="151"/>
      <c r="B12" s="71"/>
      <c r="C12" s="71"/>
      <c r="D12" s="164"/>
      <c r="E12" s="164"/>
      <c r="F12" s="174"/>
      <c r="G12" s="164"/>
      <c r="H12" s="164"/>
      <c r="I12" s="164"/>
      <c r="J12" s="165"/>
    </row>
    <row r="13" spans="1:10" ht="30">
      <c r="A13" s="155">
        <v>3</v>
      </c>
      <c r="B13" s="50" t="s">
        <v>308</v>
      </c>
      <c r="C13" s="50" t="s">
        <v>56</v>
      </c>
      <c r="D13" s="147"/>
      <c r="E13" s="147"/>
      <c r="F13" s="156">
        <v>200</v>
      </c>
      <c r="G13" s="147">
        <v>3.1</v>
      </c>
      <c r="H13" s="147">
        <v>3.2</v>
      </c>
      <c r="I13" s="147">
        <v>11.18</v>
      </c>
      <c r="J13" s="148">
        <v>85.92</v>
      </c>
    </row>
    <row r="14" spans="1:10" ht="15">
      <c r="A14" s="136"/>
      <c r="B14" s="61"/>
      <c r="C14" s="61" t="s">
        <v>31</v>
      </c>
      <c r="D14" s="130">
        <v>180</v>
      </c>
      <c r="E14" s="130"/>
      <c r="F14" s="131"/>
      <c r="G14" s="130"/>
      <c r="H14" s="130"/>
      <c r="I14" s="130"/>
      <c r="J14" s="137"/>
    </row>
    <row r="15" spans="1:10" ht="15">
      <c r="A15" s="136"/>
      <c r="B15" s="61"/>
      <c r="C15" s="61" t="s">
        <v>58</v>
      </c>
      <c r="D15" s="130">
        <v>1.2</v>
      </c>
      <c r="E15" s="130"/>
      <c r="F15" s="131"/>
      <c r="G15" s="130"/>
      <c r="H15" s="130"/>
      <c r="I15" s="130"/>
      <c r="J15" s="137"/>
    </row>
    <row r="16" spans="1:10" ht="15.75" thickBot="1">
      <c r="A16" s="142"/>
      <c r="B16" s="66"/>
      <c r="C16" s="66" t="s">
        <v>8</v>
      </c>
      <c r="D16" s="143">
        <v>12</v>
      </c>
      <c r="E16" s="143"/>
      <c r="F16" s="163"/>
      <c r="G16" s="143"/>
      <c r="H16" s="143"/>
      <c r="I16" s="143"/>
      <c r="J16" s="145"/>
    </row>
    <row r="17" spans="1:10" ht="15.75" thickBot="1">
      <c r="A17" s="151"/>
      <c r="B17" s="71"/>
      <c r="C17" s="71"/>
      <c r="D17" s="164"/>
      <c r="E17" s="164"/>
      <c r="F17" s="174"/>
      <c r="G17" s="164"/>
      <c r="H17" s="164"/>
      <c r="I17" s="164"/>
      <c r="J17" s="165"/>
    </row>
    <row r="18" spans="1:10" ht="30">
      <c r="A18" s="155">
        <v>4</v>
      </c>
      <c r="B18" s="50" t="s">
        <v>352</v>
      </c>
      <c r="C18" s="303" t="s">
        <v>143</v>
      </c>
      <c r="D18" s="147"/>
      <c r="E18" s="147"/>
      <c r="F18" s="309" t="s">
        <v>382</v>
      </c>
      <c r="G18" s="147">
        <v>4.6</v>
      </c>
      <c r="H18" s="147">
        <v>8.01</v>
      </c>
      <c r="I18" s="147">
        <v>23.9</v>
      </c>
      <c r="J18" s="148">
        <v>201.1</v>
      </c>
    </row>
    <row r="19" spans="1:10" ht="15">
      <c r="A19" s="136"/>
      <c r="B19" s="61"/>
      <c r="C19" s="61" t="s">
        <v>28</v>
      </c>
      <c r="D19" s="130">
        <v>30</v>
      </c>
      <c r="E19" s="130">
        <v>30</v>
      </c>
      <c r="F19" s="131"/>
      <c r="G19" s="130"/>
      <c r="H19" s="130"/>
      <c r="I19" s="130"/>
      <c r="J19" s="137"/>
    </row>
    <row r="20" spans="1:10" ht="15">
      <c r="A20" s="136"/>
      <c r="B20" s="61"/>
      <c r="C20" s="61" t="s">
        <v>9</v>
      </c>
      <c r="D20" s="130">
        <v>5</v>
      </c>
      <c r="E20" s="130">
        <v>5</v>
      </c>
      <c r="F20" s="131"/>
      <c r="G20" s="130"/>
      <c r="H20" s="130"/>
      <c r="I20" s="130"/>
      <c r="J20" s="137"/>
    </row>
    <row r="21" spans="1:10" ht="15">
      <c r="A21" s="136"/>
      <c r="B21" s="61" t="s">
        <v>355</v>
      </c>
      <c r="C21" s="61" t="s">
        <v>230</v>
      </c>
      <c r="D21" s="130">
        <v>10</v>
      </c>
      <c r="E21" s="130">
        <v>10</v>
      </c>
      <c r="F21" s="131"/>
      <c r="G21" s="130"/>
      <c r="H21" s="130"/>
      <c r="I21" s="130"/>
      <c r="J21" s="137"/>
    </row>
    <row r="22" spans="1:10" ht="18.75">
      <c r="A22" s="161"/>
      <c r="B22" s="88"/>
      <c r="C22" s="88" t="s">
        <v>15</v>
      </c>
      <c r="D22" s="122"/>
      <c r="E22" s="122"/>
      <c r="F22" s="122"/>
      <c r="G22" s="122">
        <f>SUM(G5:G21)</f>
        <v>10.86</v>
      </c>
      <c r="H22" s="122">
        <f>SUM(H5:H21)</f>
        <v>16.259999999999998</v>
      </c>
      <c r="I22" s="122">
        <f>SUM(I5:I21)</f>
        <v>52.25</v>
      </c>
      <c r="J22" s="162">
        <f>SUM(J5:J21)</f>
        <v>397.78999999999996</v>
      </c>
    </row>
    <row r="23" spans="1:10" ht="15.75" thickBot="1">
      <c r="A23" s="142"/>
      <c r="B23" s="66"/>
      <c r="C23" s="66"/>
      <c r="D23" s="143"/>
      <c r="E23" s="143"/>
      <c r="F23" s="163"/>
      <c r="G23" s="143"/>
      <c r="H23" s="143"/>
      <c r="I23" s="143"/>
      <c r="J23" s="145"/>
    </row>
    <row r="24" spans="1:10" ht="30" customHeight="1" thickBot="1">
      <c r="A24" s="347" t="s">
        <v>69</v>
      </c>
      <c r="B24" s="348"/>
      <c r="C24" s="348"/>
      <c r="D24" s="348"/>
      <c r="E24" s="348"/>
      <c r="F24" s="348"/>
      <c r="G24" s="348"/>
      <c r="H24" s="348"/>
      <c r="I24" s="348"/>
      <c r="J24" s="349"/>
    </row>
    <row r="25" spans="1:10" ht="15.75" thickBot="1">
      <c r="A25" s="176">
        <v>1</v>
      </c>
      <c r="B25" s="177" t="s">
        <v>50</v>
      </c>
      <c r="C25" s="177" t="s">
        <v>51</v>
      </c>
      <c r="D25" s="179">
        <v>40</v>
      </c>
      <c r="E25" s="179">
        <v>40</v>
      </c>
      <c r="F25" s="178">
        <v>60</v>
      </c>
      <c r="G25" s="179">
        <v>1.14</v>
      </c>
      <c r="H25" s="179">
        <v>5.34</v>
      </c>
      <c r="I25" s="179">
        <v>5.22</v>
      </c>
      <c r="J25" s="180">
        <v>73.5</v>
      </c>
    </row>
    <row r="26" spans="1:10" ht="15.75" thickBot="1">
      <c r="A26" s="151"/>
      <c r="B26" s="71"/>
      <c r="C26" s="71"/>
      <c r="D26" s="164"/>
      <c r="E26" s="164"/>
      <c r="F26" s="174"/>
      <c r="G26" s="164"/>
      <c r="H26" s="164"/>
      <c r="I26" s="164"/>
      <c r="J26" s="165"/>
    </row>
    <row r="27" spans="1:10" ht="30">
      <c r="A27" s="155">
        <v>2</v>
      </c>
      <c r="B27" s="50" t="s">
        <v>169</v>
      </c>
      <c r="C27" s="50" t="s">
        <v>170</v>
      </c>
      <c r="D27" s="147"/>
      <c r="E27" s="147"/>
      <c r="F27" s="156">
        <v>250</v>
      </c>
      <c r="G27" s="147">
        <v>2.88</v>
      </c>
      <c r="H27" s="147">
        <v>0.34</v>
      </c>
      <c r="I27" s="147">
        <v>10.53</v>
      </c>
      <c r="J27" s="148">
        <v>52.7</v>
      </c>
    </row>
    <row r="28" spans="1:10" ht="15">
      <c r="A28" s="136"/>
      <c r="B28" s="61"/>
      <c r="C28" s="61" t="s">
        <v>127</v>
      </c>
      <c r="D28" s="130">
        <v>20</v>
      </c>
      <c r="E28" s="130">
        <v>12</v>
      </c>
      <c r="F28" s="131"/>
      <c r="G28" s="130"/>
      <c r="H28" s="130"/>
      <c r="I28" s="130"/>
      <c r="J28" s="137"/>
    </row>
    <row r="29" spans="1:10" ht="15">
      <c r="A29" s="136"/>
      <c r="B29" s="61"/>
      <c r="C29" s="61" t="s">
        <v>128</v>
      </c>
      <c r="D29" s="130">
        <v>35</v>
      </c>
      <c r="E29" s="130">
        <v>23</v>
      </c>
      <c r="F29" s="131"/>
      <c r="G29" s="130"/>
      <c r="H29" s="130"/>
      <c r="I29" s="130"/>
      <c r="J29" s="137"/>
    </row>
    <row r="30" spans="1:10" ht="15">
      <c r="A30" s="136"/>
      <c r="B30" s="61"/>
      <c r="C30" s="61" t="s">
        <v>34</v>
      </c>
      <c r="D30" s="130">
        <v>150</v>
      </c>
      <c r="E30" s="130">
        <v>72</v>
      </c>
      <c r="F30" s="131"/>
      <c r="G30" s="130"/>
      <c r="H30" s="130"/>
      <c r="I30" s="130"/>
      <c r="J30" s="137"/>
    </row>
    <row r="31" spans="1:10" ht="15">
      <c r="A31" s="136"/>
      <c r="B31" s="61"/>
      <c r="C31" s="61" t="s">
        <v>25</v>
      </c>
      <c r="D31" s="130">
        <v>10</v>
      </c>
      <c r="E31" s="130">
        <v>8</v>
      </c>
      <c r="F31" s="131"/>
      <c r="G31" s="130"/>
      <c r="H31" s="130"/>
      <c r="I31" s="130"/>
      <c r="J31" s="137"/>
    </row>
    <row r="32" spans="1:10" ht="15">
      <c r="A32" s="136"/>
      <c r="B32" s="61"/>
      <c r="C32" s="61" t="s">
        <v>11</v>
      </c>
      <c r="D32" s="130">
        <v>10</v>
      </c>
      <c r="E32" s="130">
        <v>8</v>
      </c>
      <c r="F32" s="131"/>
      <c r="G32" s="130"/>
      <c r="H32" s="130"/>
      <c r="I32" s="130"/>
      <c r="J32" s="137"/>
    </row>
    <row r="33" spans="1:10" ht="15">
      <c r="A33" s="136"/>
      <c r="B33" s="61"/>
      <c r="C33" s="61" t="s">
        <v>35</v>
      </c>
      <c r="D33" s="130">
        <v>5</v>
      </c>
      <c r="E33" s="130">
        <v>5</v>
      </c>
      <c r="F33" s="131"/>
      <c r="G33" s="130"/>
      <c r="H33" s="130"/>
      <c r="I33" s="130"/>
      <c r="J33" s="137"/>
    </row>
    <row r="34" spans="1:10" ht="15">
      <c r="A34" s="136"/>
      <c r="B34" s="61"/>
      <c r="C34" s="61" t="s">
        <v>9</v>
      </c>
      <c r="D34" s="130">
        <v>3</v>
      </c>
      <c r="E34" s="130">
        <v>3</v>
      </c>
      <c r="F34" s="131"/>
      <c r="G34" s="130"/>
      <c r="H34" s="130"/>
      <c r="I34" s="130"/>
      <c r="J34" s="137"/>
    </row>
    <row r="35" spans="1:10" ht="30">
      <c r="A35" s="136"/>
      <c r="B35" s="61"/>
      <c r="C35" s="61" t="s">
        <v>12</v>
      </c>
      <c r="D35" s="130">
        <v>3</v>
      </c>
      <c r="E35" s="130">
        <v>3</v>
      </c>
      <c r="F35" s="131"/>
      <c r="G35" s="130"/>
      <c r="H35" s="130"/>
      <c r="I35" s="130"/>
      <c r="J35" s="137"/>
    </row>
    <row r="36" spans="1:10" ht="15.75" thickBot="1">
      <c r="A36" s="142"/>
      <c r="B36" s="66"/>
      <c r="C36" s="66" t="s">
        <v>37</v>
      </c>
      <c r="D36" s="143">
        <v>11</v>
      </c>
      <c r="E36" s="143">
        <v>11</v>
      </c>
      <c r="F36" s="163"/>
      <c r="G36" s="143"/>
      <c r="H36" s="143"/>
      <c r="I36" s="143"/>
      <c r="J36" s="145"/>
    </row>
    <row r="37" spans="1:10" ht="15.75" thickBot="1">
      <c r="A37" s="151"/>
      <c r="B37" s="71"/>
      <c r="C37" s="71"/>
      <c r="D37" s="164"/>
      <c r="E37" s="164"/>
      <c r="F37" s="174"/>
      <c r="G37" s="164"/>
      <c r="H37" s="164"/>
      <c r="I37" s="164"/>
      <c r="J37" s="165"/>
    </row>
    <row r="38" spans="1:10" ht="15">
      <c r="A38" s="155">
        <v>3</v>
      </c>
      <c r="B38" s="50" t="s">
        <v>353</v>
      </c>
      <c r="C38" s="50" t="s">
        <v>171</v>
      </c>
      <c r="D38" s="147"/>
      <c r="E38" s="147"/>
      <c r="F38" s="156">
        <v>180</v>
      </c>
      <c r="G38" s="147">
        <v>2.12</v>
      </c>
      <c r="H38" s="147">
        <v>4.48</v>
      </c>
      <c r="I38" s="147">
        <v>9.65</v>
      </c>
      <c r="J38" s="148">
        <v>67.4</v>
      </c>
    </row>
    <row r="39" spans="1:10" ht="15">
      <c r="A39" s="136"/>
      <c r="B39" s="61"/>
      <c r="C39" s="61" t="s">
        <v>40</v>
      </c>
      <c r="D39" s="130">
        <v>170</v>
      </c>
      <c r="E39" s="130">
        <v>160</v>
      </c>
      <c r="F39" s="131"/>
      <c r="G39" s="130"/>
      <c r="H39" s="130"/>
      <c r="I39" s="130"/>
      <c r="J39" s="137"/>
    </row>
    <row r="40" spans="1:10" ht="15">
      <c r="A40" s="136"/>
      <c r="B40" s="61"/>
      <c r="C40" s="61" t="s">
        <v>11</v>
      </c>
      <c r="D40" s="130">
        <v>10</v>
      </c>
      <c r="E40" s="130">
        <v>8</v>
      </c>
      <c r="F40" s="131"/>
      <c r="G40" s="130"/>
      <c r="H40" s="130"/>
      <c r="I40" s="130"/>
      <c r="J40" s="137"/>
    </row>
    <row r="41" spans="1:10" ht="15">
      <c r="A41" s="136"/>
      <c r="B41" s="61"/>
      <c r="C41" s="61" t="s">
        <v>25</v>
      </c>
      <c r="D41" s="130">
        <v>10</v>
      </c>
      <c r="E41" s="130">
        <v>8</v>
      </c>
      <c r="F41" s="131"/>
      <c r="G41" s="130"/>
      <c r="H41" s="130"/>
      <c r="I41" s="130"/>
      <c r="J41" s="137"/>
    </row>
    <row r="42" spans="1:10" ht="15">
      <c r="A42" s="136"/>
      <c r="B42" s="61"/>
      <c r="C42" s="61" t="s">
        <v>32</v>
      </c>
      <c r="D42" s="130">
        <v>5</v>
      </c>
      <c r="E42" s="130">
        <v>5</v>
      </c>
      <c r="F42" s="131"/>
      <c r="G42" s="130"/>
      <c r="H42" s="130"/>
      <c r="I42" s="130"/>
      <c r="J42" s="137"/>
    </row>
    <row r="43" spans="1:10" ht="15">
      <c r="A43" s="136"/>
      <c r="B43" s="61"/>
      <c r="C43" s="61" t="s">
        <v>172</v>
      </c>
      <c r="D43" s="130">
        <v>2</v>
      </c>
      <c r="E43" s="130">
        <v>2</v>
      </c>
      <c r="F43" s="131"/>
      <c r="G43" s="130"/>
      <c r="H43" s="130"/>
      <c r="I43" s="130"/>
      <c r="J43" s="137"/>
    </row>
    <row r="44" spans="1:10" ht="30">
      <c r="A44" s="136"/>
      <c r="B44" s="61"/>
      <c r="C44" s="61" t="s">
        <v>12</v>
      </c>
      <c r="D44" s="130">
        <v>3</v>
      </c>
      <c r="E44" s="130">
        <v>3</v>
      </c>
      <c r="F44" s="131"/>
      <c r="G44" s="130"/>
      <c r="H44" s="130"/>
      <c r="I44" s="130"/>
      <c r="J44" s="137"/>
    </row>
    <row r="45" spans="1:10" ht="15.75" thickBot="1">
      <c r="A45" s="142"/>
      <c r="B45" s="66"/>
      <c r="C45" s="66" t="s">
        <v>9</v>
      </c>
      <c r="D45" s="143">
        <v>4</v>
      </c>
      <c r="E45" s="143">
        <v>4</v>
      </c>
      <c r="F45" s="163"/>
      <c r="G45" s="143"/>
      <c r="H45" s="143"/>
      <c r="I45" s="143"/>
      <c r="J45" s="145"/>
    </row>
    <row r="46" spans="1:10" ht="15.75" thickBot="1">
      <c r="A46" s="151"/>
      <c r="B46" s="71"/>
      <c r="C46" s="71"/>
      <c r="D46" s="164"/>
      <c r="E46" s="164"/>
      <c r="F46" s="174"/>
      <c r="G46" s="164"/>
      <c r="H46" s="164"/>
      <c r="I46" s="164"/>
      <c r="J46" s="165"/>
    </row>
    <row r="47" spans="1:10" ht="30">
      <c r="A47" s="155">
        <v>4</v>
      </c>
      <c r="B47" s="50" t="s">
        <v>173</v>
      </c>
      <c r="C47" s="50" t="s">
        <v>174</v>
      </c>
      <c r="D47" s="147"/>
      <c r="E47" s="147"/>
      <c r="F47" s="156">
        <v>70</v>
      </c>
      <c r="G47" s="147">
        <v>10.9</v>
      </c>
      <c r="H47" s="147">
        <v>9.45</v>
      </c>
      <c r="I47" s="147">
        <v>6.27</v>
      </c>
      <c r="J47" s="148">
        <v>145.8</v>
      </c>
    </row>
    <row r="48" spans="1:10" ht="15">
      <c r="A48" s="136"/>
      <c r="B48" s="61"/>
      <c r="C48" s="61" t="s">
        <v>27</v>
      </c>
      <c r="D48" s="130">
        <v>70</v>
      </c>
      <c r="E48" s="130">
        <v>64</v>
      </c>
      <c r="F48" s="131"/>
      <c r="G48" s="130"/>
      <c r="H48" s="130"/>
      <c r="I48" s="130"/>
      <c r="J48" s="137"/>
    </row>
    <row r="49" spans="1:10" ht="30">
      <c r="A49" s="136"/>
      <c r="B49" s="61"/>
      <c r="C49" s="61" t="s">
        <v>12</v>
      </c>
      <c r="D49" s="130">
        <v>2</v>
      </c>
      <c r="E49" s="130">
        <v>2</v>
      </c>
      <c r="F49" s="131"/>
      <c r="G49" s="130"/>
      <c r="H49" s="130"/>
      <c r="I49" s="130"/>
      <c r="J49" s="137"/>
    </row>
    <row r="50" spans="1:10" ht="15">
      <c r="A50" s="136"/>
      <c r="B50" s="61"/>
      <c r="C50" s="61" t="s">
        <v>25</v>
      </c>
      <c r="D50" s="130">
        <v>13</v>
      </c>
      <c r="E50" s="130">
        <v>8</v>
      </c>
      <c r="F50" s="131"/>
      <c r="G50" s="130"/>
      <c r="H50" s="130"/>
      <c r="I50" s="130"/>
      <c r="J50" s="137"/>
    </row>
    <row r="51" spans="1:10" ht="15">
      <c r="A51" s="136"/>
      <c r="B51" s="61"/>
      <c r="C51" s="61" t="s">
        <v>55</v>
      </c>
      <c r="D51" s="61" t="s">
        <v>82</v>
      </c>
      <c r="E51" s="130">
        <v>5</v>
      </c>
      <c r="F51" s="131"/>
      <c r="G51" s="130"/>
      <c r="H51" s="130"/>
      <c r="I51" s="130"/>
      <c r="J51" s="137"/>
    </row>
    <row r="52" spans="1:10" ht="15">
      <c r="A52" s="136"/>
      <c r="B52" s="61"/>
      <c r="C52" s="61" t="s">
        <v>28</v>
      </c>
      <c r="D52" s="130">
        <v>10</v>
      </c>
      <c r="E52" s="130">
        <v>10</v>
      </c>
      <c r="F52" s="131"/>
      <c r="G52" s="130"/>
      <c r="H52" s="130"/>
      <c r="I52" s="130"/>
      <c r="J52" s="137"/>
    </row>
    <row r="53" spans="1:10" ht="15.75" thickBot="1">
      <c r="A53" s="142"/>
      <c r="B53" s="66"/>
      <c r="C53" s="66" t="s">
        <v>32</v>
      </c>
      <c r="D53" s="143">
        <v>5</v>
      </c>
      <c r="E53" s="143">
        <v>5</v>
      </c>
      <c r="F53" s="163"/>
      <c r="G53" s="143"/>
      <c r="H53" s="143"/>
      <c r="I53" s="143"/>
      <c r="J53" s="145"/>
    </row>
    <row r="54" spans="1:10" ht="15.75" thickBot="1">
      <c r="A54" s="151"/>
      <c r="B54" s="71"/>
      <c r="C54" s="71"/>
      <c r="D54" s="164"/>
      <c r="E54" s="164"/>
      <c r="F54" s="174"/>
      <c r="G54" s="164"/>
      <c r="H54" s="164"/>
      <c r="I54" s="164"/>
      <c r="J54" s="165"/>
    </row>
    <row r="55" spans="1:10" ht="15">
      <c r="A55" s="155">
        <v>5</v>
      </c>
      <c r="B55" s="50" t="s">
        <v>175</v>
      </c>
      <c r="C55" s="50" t="s">
        <v>309</v>
      </c>
      <c r="D55" s="147"/>
      <c r="E55" s="147"/>
      <c r="F55" s="156">
        <v>200</v>
      </c>
      <c r="G55" s="147">
        <v>0.27</v>
      </c>
      <c r="H55" s="147">
        <v>0.11</v>
      </c>
      <c r="I55" s="147">
        <v>9.86</v>
      </c>
      <c r="J55" s="148">
        <v>33.51</v>
      </c>
    </row>
    <row r="56" spans="1:10" ht="30">
      <c r="A56" s="136"/>
      <c r="B56" s="61"/>
      <c r="C56" s="61" t="s">
        <v>176</v>
      </c>
      <c r="D56" s="130">
        <v>11</v>
      </c>
      <c r="E56" s="130">
        <v>11</v>
      </c>
      <c r="F56" s="131"/>
      <c r="G56" s="130"/>
      <c r="H56" s="130"/>
      <c r="I56" s="130"/>
      <c r="J56" s="137"/>
    </row>
    <row r="57" spans="1:10" ht="15.75" thickBot="1">
      <c r="A57" s="142"/>
      <c r="B57" s="66"/>
      <c r="C57" s="66" t="s">
        <v>8</v>
      </c>
      <c r="D57" s="143">
        <v>13</v>
      </c>
      <c r="E57" s="143">
        <v>13</v>
      </c>
      <c r="F57" s="163"/>
      <c r="G57" s="143"/>
      <c r="H57" s="143"/>
      <c r="I57" s="143"/>
      <c r="J57" s="145"/>
    </row>
    <row r="58" spans="1:10" ht="15.75" thickBot="1">
      <c r="A58" s="151"/>
      <c r="B58" s="71"/>
      <c r="C58" s="71"/>
      <c r="D58" s="164"/>
      <c r="E58" s="164"/>
      <c r="F58" s="174"/>
      <c r="G58" s="164"/>
      <c r="H58" s="164"/>
      <c r="I58" s="164"/>
      <c r="J58" s="165"/>
    </row>
    <row r="59" spans="1:10" ht="15.75" thickBot="1">
      <c r="A59" s="157">
        <v>6</v>
      </c>
      <c r="B59" s="76" t="s">
        <v>339</v>
      </c>
      <c r="C59" s="76" t="s">
        <v>45</v>
      </c>
      <c r="D59" s="159">
        <v>50</v>
      </c>
      <c r="E59" s="159">
        <v>50</v>
      </c>
      <c r="F59" s="158">
        <v>50</v>
      </c>
      <c r="G59" s="159">
        <v>2.4</v>
      </c>
      <c r="H59" s="159">
        <v>0.4</v>
      </c>
      <c r="I59" s="159">
        <v>20.1</v>
      </c>
      <c r="J59" s="160">
        <v>96.3</v>
      </c>
    </row>
    <row r="60" spans="1:10" ht="15.75" thickBot="1">
      <c r="A60" s="151"/>
      <c r="B60" s="71"/>
      <c r="C60" s="71"/>
      <c r="D60" s="164"/>
      <c r="E60" s="164"/>
      <c r="F60" s="174"/>
      <c r="G60" s="164"/>
      <c r="H60" s="164"/>
      <c r="I60" s="164"/>
      <c r="J60" s="165"/>
    </row>
    <row r="61" spans="1:10" ht="15">
      <c r="A61" s="155">
        <v>7</v>
      </c>
      <c r="B61" s="50" t="s">
        <v>330</v>
      </c>
      <c r="C61" s="50" t="s">
        <v>28</v>
      </c>
      <c r="D61" s="147">
        <v>20</v>
      </c>
      <c r="E61" s="147">
        <v>20</v>
      </c>
      <c r="F61" s="156">
        <v>20</v>
      </c>
      <c r="G61" s="147">
        <v>3.46</v>
      </c>
      <c r="H61" s="147">
        <v>1.35</v>
      </c>
      <c r="I61" s="147">
        <v>22.94</v>
      </c>
      <c r="J61" s="148">
        <v>117.9</v>
      </c>
    </row>
    <row r="62" spans="1:10" ht="15">
      <c r="A62" s="136"/>
      <c r="B62" s="61"/>
      <c r="C62" s="61"/>
      <c r="D62" s="130"/>
      <c r="E62" s="130"/>
      <c r="F62" s="131"/>
      <c r="G62" s="130"/>
      <c r="H62" s="130"/>
      <c r="I62" s="130"/>
      <c r="J62" s="137"/>
    </row>
    <row r="63" spans="1:10" ht="18.75">
      <c r="A63" s="161"/>
      <c r="B63" s="88"/>
      <c r="C63" s="88" t="s">
        <v>15</v>
      </c>
      <c r="D63" s="122"/>
      <c r="E63" s="122"/>
      <c r="F63" s="122"/>
      <c r="G63" s="122">
        <f>SUM(G25:G62)</f>
        <v>23.169999999999998</v>
      </c>
      <c r="H63" s="122">
        <f>SUM(H25:H62)</f>
        <v>21.47</v>
      </c>
      <c r="I63" s="122">
        <f>SUM(I25:I62)</f>
        <v>84.57000000000001</v>
      </c>
      <c r="J63" s="162">
        <f>SUM(J25:J62)</f>
        <v>587.11</v>
      </c>
    </row>
    <row r="64" spans="1:10" ht="15.75" thickBot="1">
      <c r="A64" s="138"/>
      <c r="B64" s="80"/>
      <c r="C64" s="80"/>
      <c r="D64" s="139"/>
      <c r="E64" s="139"/>
      <c r="F64" s="169"/>
      <c r="G64" s="139"/>
      <c r="H64" s="139"/>
      <c r="I64" s="139"/>
      <c r="J64" s="141"/>
    </row>
    <row r="65" spans="1:10" ht="24" thickBot="1">
      <c r="A65" s="374" t="s">
        <v>46</v>
      </c>
      <c r="B65" s="375"/>
      <c r="C65" s="375"/>
      <c r="D65" s="375"/>
      <c r="E65" s="375"/>
      <c r="F65" s="375"/>
      <c r="G65" s="375"/>
      <c r="H65" s="375"/>
      <c r="I65" s="375"/>
      <c r="J65" s="376"/>
    </row>
    <row r="66" spans="1:10" ht="15.75" thickBot="1">
      <c r="A66" s="176">
        <v>1</v>
      </c>
      <c r="B66" s="177" t="s">
        <v>310</v>
      </c>
      <c r="C66" s="177" t="s">
        <v>331</v>
      </c>
      <c r="D66" s="179">
        <v>200</v>
      </c>
      <c r="E66" s="179">
        <v>200</v>
      </c>
      <c r="F66" s="178">
        <v>200</v>
      </c>
      <c r="G66" s="179">
        <v>5.6</v>
      </c>
      <c r="H66" s="179">
        <v>7</v>
      </c>
      <c r="I66" s="179">
        <v>9.4</v>
      </c>
      <c r="J66" s="180">
        <v>122</v>
      </c>
    </row>
    <row r="67" spans="1:10" ht="15.75" thickBot="1">
      <c r="A67" s="151"/>
      <c r="B67" s="71"/>
      <c r="C67" s="71"/>
      <c r="D67" s="164"/>
      <c r="E67" s="164"/>
      <c r="F67" s="174"/>
      <c r="G67" s="164"/>
      <c r="H67" s="164"/>
      <c r="I67" s="164"/>
      <c r="J67" s="165"/>
    </row>
    <row r="68" spans="1:10" ht="15">
      <c r="A68" s="155">
        <v>2</v>
      </c>
      <c r="B68" s="50" t="s">
        <v>334</v>
      </c>
      <c r="C68" s="50" t="s">
        <v>90</v>
      </c>
      <c r="D68" s="147">
        <v>30</v>
      </c>
      <c r="E68" s="147">
        <v>30</v>
      </c>
      <c r="F68" s="156">
        <v>30</v>
      </c>
      <c r="G68" s="147">
        <v>1.2</v>
      </c>
      <c r="H68" s="147">
        <v>8.8</v>
      </c>
      <c r="I68" s="147">
        <v>18.6</v>
      </c>
      <c r="J68" s="148">
        <v>157.5</v>
      </c>
    </row>
    <row r="69" spans="1:10" ht="15">
      <c r="A69" s="136"/>
      <c r="B69" s="61"/>
      <c r="C69" s="61"/>
      <c r="D69" s="130"/>
      <c r="E69" s="130"/>
      <c r="F69" s="131"/>
      <c r="G69" s="130"/>
      <c r="H69" s="130"/>
      <c r="I69" s="130"/>
      <c r="J69" s="137"/>
    </row>
    <row r="70" spans="1:10" ht="18.75">
      <c r="A70" s="161"/>
      <c r="B70" s="88"/>
      <c r="C70" s="88" t="s">
        <v>15</v>
      </c>
      <c r="D70" s="122"/>
      <c r="E70" s="122"/>
      <c r="F70" s="122"/>
      <c r="G70" s="122">
        <f>SUM(G66:G69)</f>
        <v>6.8</v>
      </c>
      <c r="H70" s="122">
        <f>SUM(H66:H69)</f>
        <v>15.8</v>
      </c>
      <c r="I70" s="122">
        <f>SUM(I66:I69)</f>
        <v>28</v>
      </c>
      <c r="J70" s="162">
        <f>SUM(J66:J69)</f>
        <v>279.5</v>
      </c>
    </row>
    <row r="71" spans="1:10" ht="15.75" thickBot="1">
      <c r="A71" s="142"/>
      <c r="B71" s="66"/>
      <c r="C71" s="66"/>
      <c r="D71" s="143"/>
      <c r="E71" s="143"/>
      <c r="F71" s="163"/>
      <c r="G71" s="143"/>
      <c r="H71" s="143"/>
      <c r="I71" s="143"/>
      <c r="J71" s="145"/>
    </row>
    <row r="72" spans="1:10" ht="30" customHeight="1" thickBot="1">
      <c r="A72" s="374" t="s">
        <v>49</v>
      </c>
      <c r="B72" s="377"/>
      <c r="C72" s="377"/>
      <c r="D72" s="377"/>
      <c r="E72" s="377"/>
      <c r="F72" s="377"/>
      <c r="G72" s="377"/>
      <c r="H72" s="377"/>
      <c r="I72" s="377"/>
      <c r="J72" s="378"/>
    </row>
    <row r="73" spans="1:10" ht="45">
      <c r="A73" s="93">
        <v>1</v>
      </c>
      <c r="B73" s="58" t="s">
        <v>177</v>
      </c>
      <c r="C73" s="58" t="s">
        <v>178</v>
      </c>
      <c r="D73" s="95"/>
      <c r="E73" s="95"/>
      <c r="F73" s="94">
        <v>120</v>
      </c>
      <c r="G73" s="95">
        <v>8.47</v>
      </c>
      <c r="H73" s="95">
        <v>3.56</v>
      </c>
      <c r="I73" s="95">
        <v>7.9</v>
      </c>
      <c r="J73" s="96">
        <v>156.4</v>
      </c>
    </row>
    <row r="74" spans="1:10" ht="15">
      <c r="A74" s="97"/>
      <c r="B74" s="61"/>
      <c r="C74" s="61" t="s">
        <v>54</v>
      </c>
      <c r="D74" s="98">
        <v>150</v>
      </c>
      <c r="E74" s="98">
        <v>90</v>
      </c>
      <c r="F74" s="103"/>
      <c r="G74" s="98"/>
      <c r="H74" s="98"/>
      <c r="I74" s="98"/>
      <c r="J74" s="99"/>
    </row>
    <row r="75" spans="1:10" ht="15">
      <c r="A75" s="97"/>
      <c r="B75" s="61"/>
      <c r="C75" s="61" t="s">
        <v>11</v>
      </c>
      <c r="D75" s="98">
        <v>14</v>
      </c>
      <c r="E75" s="98">
        <v>8</v>
      </c>
      <c r="F75" s="103"/>
      <c r="G75" s="98"/>
      <c r="H75" s="98"/>
      <c r="I75" s="98"/>
      <c r="J75" s="99"/>
    </row>
    <row r="76" spans="1:10" ht="15">
      <c r="A76" s="97"/>
      <c r="B76" s="61"/>
      <c r="C76" s="61" t="s">
        <v>25</v>
      </c>
      <c r="D76" s="98">
        <v>15</v>
      </c>
      <c r="E76" s="98">
        <v>8</v>
      </c>
      <c r="F76" s="103"/>
      <c r="G76" s="98"/>
      <c r="H76" s="98"/>
      <c r="I76" s="98"/>
      <c r="J76" s="99"/>
    </row>
    <row r="77" spans="1:10" ht="15">
      <c r="A77" s="97"/>
      <c r="B77" s="61"/>
      <c r="C77" s="61" t="s">
        <v>179</v>
      </c>
      <c r="D77" s="98">
        <v>3</v>
      </c>
      <c r="E77" s="98">
        <v>3</v>
      </c>
      <c r="F77" s="103"/>
      <c r="G77" s="98"/>
      <c r="H77" s="98"/>
      <c r="I77" s="98"/>
      <c r="J77" s="99"/>
    </row>
    <row r="78" spans="1:10" ht="15">
      <c r="A78" s="97"/>
      <c r="B78" s="61"/>
      <c r="C78" s="61" t="s">
        <v>35</v>
      </c>
      <c r="D78" s="98">
        <v>6</v>
      </c>
      <c r="E78" s="98">
        <v>5</v>
      </c>
      <c r="F78" s="103"/>
      <c r="G78" s="98"/>
      <c r="H78" s="98"/>
      <c r="I78" s="98"/>
      <c r="J78" s="99"/>
    </row>
    <row r="79" spans="1:10" ht="15">
      <c r="A79" s="97"/>
      <c r="B79" s="61"/>
      <c r="C79" s="61" t="s">
        <v>44</v>
      </c>
      <c r="D79" s="98">
        <v>3</v>
      </c>
      <c r="E79" s="98">
        <v>3</v>
      </c>
      <c r="F79" s="103"/>
      <c r="G79" s="98"/>
      <c r="H79" s="98"/>
      <c r="I79" s="98"/>
      <c r="J79" s="99"/>
    </row>
    <row r="80" spans="1:10" ht="15">
      <c r="A80" s="97"/>
      <c r="B80" s="61"/>
      <c r="C80" s="61" t="s">
        <v>8</v>
      </c>
      <c r="D80" s="98">
        <v>3</v>
      </c>
      <c r="E80" s="98">
        <v>3</v>
      </c>
      <c r="F80" s="103"/>
      <c r="G80" s="98"/>
      <c r="H80" s="98"/>
      <c r="I80" s="98"/>
      <c r="J80" s="99"/>
    </row>
    <row r="81" spans="1:10" ht="30.75" thickBot="1">
      <c r="A81" s="105"/>
      <c r="B81" s="66"/>
      <c r="C81" s="66" t="s">
        <v>12</v>
      </c>
      <c r="D81" s="106">
        <v>3</v>
      </c>
      <c r="E81" s="106">
        <v>3</v>
      </c>
      <c r="F81" s="107"/>
      <c r="G81" s="106"/>
      <c r="H81" s="106"/>
      <c r="I81" s="106"/>
      <c r="J81" s="108"/>
    </row>
    <row r="82" spans="1:10" ht="15.75" thickBot="1">
      <c r="A82" s="112"/>
      <c r="B82" s="71"/>
      <c r="C82" s="71"/>
      <c r="D82" s="113"/>
      <c r="E82" s="113"/>
      <c r="F82" s="114"/>
      <c r="G82" s="113"/>
      <c r="H82" s="113"/>
      <c r="I82" s="113"/>
      <c r="J82" s="115"/>
    </row>
    <row r="83" spans="1:10" ht="60">
      <c r="A83" s="116">
        <v>2</v>
      </c>
      <c r="B83" s="50" t="s">
        <v>354</v>
      </c>
      <c r="C83" s="303" t="s">
        <v>180</v>
      </c>
      <c r="D83" s="109"/>
      <c r="E83" s="109"/>
      <c r="F83" s="110">
        <v>140</v>
      </c>
      <c r="G83" s="109">
        <v>2.04</v>
      </c>
      <c r="H83" s="109">
        <v>3.29</v>
      </c>
      <c r="I83" s="109">
        <v>23.31</v>
      </c>
      <c r="J83" s="111">
        <v>91.01</v>
      </c>
    </row>
    <row r="84" spans="1:10" ht="15">
      <c r="A84" s="97"/>
      <c r="B84" s="61"/>
      <c r="C84" s="61" t="s">
        <v>34</v>
      </c>
      <c r="D84" s="98">
        <v>200</v>
      </c>
      <c r="E84" s="98">
        <v>136</v>
      </c>
      <c r="F84" s="103"/>
      <c r="G84" s="98"/>
      <c r="H84" s="98"/>
      <c r="I84" s="98"/>
      <c r="J84" s="99"/>
    </row>
    <row r="85" spans="1:10" ht="15.75" thickBot="1">
      <c r="A85" s="105"/>
      <c r="B85" s="66"/>
      <c r="C85" s="66" t="s">
        <v>9</v>
      </c>
      <c r="D85" s="106">
        <v>4</v>
      </c>
      <c r="E85" s="106">
        <v>4</v>
      </c>
      <c r="F85" s="107"/>
      <c r="G85" s="106"/>
      <c r="H85" s="106"/>
      <c r="I85" s="106"/>
      <c r="J85" s="108"/>
    </row>
    <row r="86" spans="1:10" ht="15.75" thickBot="1">
      <c r="A86" s="112"/>
      <c r="B86" s="71"/>
      <c r="C86" s="71"/>
      <c r="D86" s="113"/>
      <c r="E86" s="113"/>
      <c r="F86" s="114"/>
      <c r="G86" s="113"/>
      <c r="H86" s="113"/>
      <c r="I86" s="113"/>
      <c r="J86" s="115"/>
    </row>
    <row r="87" spans="1:10" ht="15">
      <c r="A87" s="116">
        <v>3</v>
      </c>
      <c r="B87" s="50" t="s">
        <v>17</v>
      </c>
      <c r="C87" s="50" t="s">
        <v>13</v>
      </c>
      <c r="D87" s="109"/>
      <c r="E87" s="109"/>
      <c r="F87" s="110">
        <v>200</v>
      </c>
      <c r="G87" s="109"/>
      <c r="H87" s="109">
        <v>0.53</v>
      </c>
      <c r="I87" s="109">
        <v>6.5</v>
      </c>
      <c r="J87" s="111">
        <v>30.77</v>
      </c>
    </row>
    <row r="88" spans="1:10" ht="15">
      <c r="A88" s="97"/>
      <c r="B88" s="61"/>
      <c r="C88" s="61" t="s">
        <v>14</v>
      </c>
      <c r="D88" s="98">
        <v>0.6</v>
      </c>
      <c r="E88" s="98">
        <v>0.6</v>
      </c>
      <c r="F88" s="103"/>
      <c r="G88" s="98"/>
      <c r="H88" s="98"/>
      <c r="I88" s="98"/>
      <c r="J88" s="99"/>
    </row>
    <row r="89" spans="1:10" ht="15.75" thickBot="1">
      <c r="A89" s="105"/>
      <c r="B89" s="66"/>
      <c r="C89" s="66" t="s">
        <v>8</v>
      </c>
      <c r="D89" s="106">
        <v>12</v>
      </c>
      <c r="E89" s="106">
        <v>12</v>
      </c>
      <c r="F89" s="107"/>
      <c r="G89" s="106"/>
      <c r="H89" s="106"/>
      <c r="I89" s="106"/>
      <c r="J89" s="108"/>
    </row>
    <row r="90" spans="1:10" ht="15.75" thickBot="1">
      <c r="A90" s="112"/>
      <c r="B90" s="71"/>
      <c r="C90" s="71"/>
      <c r="D90" s="113"/>
      <c r="E90" s="113"/>
      <c r="F90" s="114"/>
      <c r="G90" s="113"/>
      <c r="H90" s="113"/>
      <c r="I90" s="113"/>
      <c r="J90" s="115"/>
    </row>
    <row r="91" spans="1:10" ht="15.75" thickBot="1">
      <c r="A91" s="200">
        <v>4</v>
      </c>
      <c r="B91" s="76" t="s">
        <v>330</v>
      </c>
      <c r="C91" s="76" t="s">
        <v>28</v>
      </c>
      <c r="D91" s="127">
        <v>30</v>
      </c>
      <c r="E91" s="127">
        <v>30</v>
      </c>
      <c r="F91" s="126">
        <v>30</v>
      </c>
      <c r="G91" s="127">
        <v>3.46</v>
      </c>
      <c r="H91" s="127">
        <v>1.35</v>
      </c>
      <c r="I91" s="127">
        <v>22.94</v>
      </c>
      <c r="J91" s="201">
        <v>117.9</v>
      </c>
    </row>
    <row r="92" spans="1:10" ht="15.75" thickBot="1">
      <c r="A92" s="112"/>
      <c r="B92" s="71"/>
      <c r="C92" s="71"/>
      <c r="D92" s="113"/>
      <c r="E92" s="113"/>
      <c r="F92" s="114"/>
      <c r="G92" s="113"/>
      <c r="H92" s="113"/>
      <c r="I92" s="113"/>
      <c r="J92" s="115"/>
    </row>
    <row r="93" spans="1:10" ht="15">
      <c r="A93" s="97">
        <v>5</v>
      </c>
      <c r="B93" s="61"/>
      <c r="C93" s="61" t="s">
        <v>375</v>
      </c>
      <c r="D93" s="98">
        <v>150</v>
      </c>
      <c r="E93" s="98">
        <v>150</v>
      </c>
      <c r="F93" s="103">
        <v>150</v>
      </c>
      <c r="G93" s="98"/>
      <c r="H93" s="98"/>
      <c r="I93" s="98"/>
      <c r="J93" s="99"/>
    </row>
    <row r="94" spans="1:10" ht="18.75">
      <c r="A94" s="118"/>
      <c r="B94" s="88"/>
      <c r="C94" s="88" t="s">
        <v>15</v>
      </c>
      <c r="D94" s="119"/>
      <c r="E94" s="119"/>
      <c r="F94" s="119"/>
      <c r="G94" s="119">
        <f>SUM(G73:G93)</f>
        <v>13.970000000000002</v>
      </c>
      <c r="H94" s="119">
        <f>SUM(H73:H93)</f>
        <v>8.73</v>
      </c>
      <c r="I94" s="119">
        <f>SUM(I73:I93)</f>
        <v>60.650000000000006</v>
      </c>
      <c r="J94" s="120">
        <f>SUM(J73:J93)</f>
        <v>396.08000000000004</v>
      </c>
    </row>
    <row r="95" spans="1:10" ht="15.75" thickBot="1">
      <c r="A95" s="105"/>
      <c r="B95" s="66"/>
      <c r="C95" s="66"/>
      <c r="D95" s="106"/>
      <c r="E95" s="106"/>
      <c r="F95" s="107"/>
      <c r="G95" s="106"/>
      <c r="H95" s="106"/>
      <c r="I95" s="106"/>
      <c r="J95" s="108"/>
    </row>
    <row r="96" spans="1:10" ht="24.75" customHeight="1" thickBot="1">
      <c r="A96" s="202"/>
      <c r="B96" s="203"/>
      <c r="C96" s="203" t="s">
        <v>59</v>
      </c>
      <c r="D96" s="204"/>
      <c r="E96" s="204"/>
      <c r="F96" s="204"/>
      <c r="G96" s="204">
        <f>G22+G63+G70+G94</f>
        <v>54.8</v>
      </c>
      <c r="H96" s="204">
        <f>H22+H63+H70+H94</f>
        <v>62.260000000000005</v>
      </c>
      <c r="I96" s="204">
        <f>I22+I63+I70+I94</f>
        <v>225.47</v>
      </c>
      <c r="J96" s="205">
        <f>J22+J63+J70+J94</f>
        <v>1660.48</v>
      </c>
    </row>
    <row r="101" spans="1:10" ht="24" thickBot="1">
      <c r="A101" s="313" t="s">
        <v>282</v>
      </c>
      <c r="B101" s="314"/>
      <c r="C101" s="314"/>
      <c r="D101" s="314"/>
      <c r="E101" s="314"/>
      <c r="F101" s="314"/>
      <c r="G101" s="314"/>
      <c r="H101" s="314"/>
      <c r="I101" s="314"/>
      <c r="J101" s="314"/>
    </row>
    <row r="102" spans="1:10" ht="15">
      <c r="A102" s="315" t="s">
        <v>0</v>
      </c>
      <c r="B102" s="315" t="s">
        <v>1</v>
      </c>
      <c r="C102" s="323" t="s">
        <v>2</v>
      </c>
      <c r="D102" s="315" t="s">
        <v>18</v>
      </c>
      <c r="E102" s="315" t="s">
        <v>19</v>
      </c>
      <c r="F102" s="315" t="s">
        <v>3</v>
      </c>
      <c r="G102" s="315" t="s">
        <v>4</v>
      </c>
      <c r="H102" s="315" t="s">
        <v>5</v>
      </c>
      <c r="I102" s="315" t="s">
        <v>224</v>
      </c>
      <c r="J102" s="315" t="s">
        <v>20</v>
      </c>
    </row>
    <row r="103" spans="1:10" ht="51.75" customHeight="1" thickBot="1">
      <c r="A103" s="331"/>
      <c r="B103" s="357"/>
      <c r="C103" s="334"/>
      <c r="D103" s="331"/>
      <c r="E103" s="331"/>
      <c r="F103" s="331"/>
      <c r="G103" s="331"/>
      <c r="H103" s="331"/>
      <c r="I103" s="331"/>
      <c r="J103" s="331"/>
    </row>
    <row r="104" spans="1:10" ht="24" thickBot="1">
      <c r="A104" s="359" t="s">
        <v>6</v>
      </c>
      <c r="B104" s="360"/>
      <c r="C104" s="360"/>
      <c r="D104" s="360"/>
      <c r="E104" s="360"/>
      <c r="F104" s="360"/>
      <c r="G104" s="360"/>
      <c r="H104" s="360"/>
      <c r="I104" s="360"/>
      <c r="J104" s="361"/>
    </row>
    <row r="105" spans="1:10" ht="30">
      <c r="A105" s="132">
        <v>1</v>
      </c>
      <c r="B105" s="58" t="s">
        <v>167</v>
      </c>
      <c r="C105" s="58" t="s">
        <v>168</v>
      </c>
      <c r="D105" s="134"/>
      <c r="E105" s="134"/>
      <c r="F105" s="133">
        <v>150</v>
      </c>
      <c r="G105" s="134">
        <v>2.37</v>
      </c>
      <c r="H105" s="134">
        <v>3.79</v>
      </c>
      <c r="I105" s="134">
        <v>9.9</v>
      </c>
      <c r="J105" s="135">
        <v>83.08</v>
      </c>
    </row>
    <row r="106" spans="1:10" ht="15">
      <c r="A106" s="136"/>
      <c r="B106" s="61"/>
      <c r="C106" s="61" t="s">
        <v>78</v>
      </c>
      <c r="D106" s="130">
        <v>10</v>
      </c>
      <c r="E106" s="130">
        <v>10</v>
      </c>
      <c r="F106" s="131"/>
      <c r="G106" s="130"/>
      <c r="H106" s="130"/>
      <c r="I106" s="130"/>
      <c r="J106" s="137"/>
    </row>
    <row r="107" spans="1:10" ht="15">
      <c r="A107" s="136"/>
      <c r="B107" s="61"/>
      <c r="C107" s="61" t="s">
        <v>36</v>
      </c>
      <c r="D107" s="130">
        <v>5</v>
      </c>
      <c r="E107" s="130">
        <v>5</v>
      </c>
      <c r="F107" s="131"/>
      <c r="G107" s="130"/>
      <c r="H107" s="130"/>
      <c r="I107" s="130"/>
      <c r="J107" s="137"/>
    </row>
    <row r="108" spans="1:10" ht="15">
      <c r="A108" s="136"/>
      <c r="B108" s="61"/>
      <c r="C108" s="61" t="s">
        <v>31</v>
      </c>
      <c r="D108" s="130">
        <v>150</v>
      </c>
      <c r="E108" s="130">
        <v>150</v>
      </c>
      <c r="F108" s="131"/>
      <c r="G108" s="130"/>
      <c r="H108" s="130"/>
      <c r="I108" s="130"/>
      <c r="J108" s="137"/>
    </row>
    <row r="109" spans="1:10" ht="15">
      <c r="A109" s="136"/>
      <c r="B109" s="61"/>
      <c r="C109" s="61" t="s">
        <v>8</v>
      </c>
      <c r="D109" s="130">
        <v>3</v>
      </c>
      <c r="E109" s="130">
        <v>3</v>
      </c>
      <c r="F109" s="131"/>
      <c r="G109" s="130"/>
      <c r="H109" s="130"/>
      <c r="I109" s="130"/>
      <c r="J109" s="137"/>
    </row>
    <row r="110" spans="1:10" ht="15.75" thickBot="1">
      <c r="A110" s="142"/>
      <c r="B110" s="66"/>
      <c r="C110" s="66" t="s">
        <v>9</v>
      </c>
      <c r="D110" s="143">
        <v>3</v>
      </c>
      <c r="E110" s="143">
        <v>3</v>
      </c>
      <c r="F110" s="163"/>
      <c r="G110" s="143"/>
      <c r="H110" s="143"/>
      <c r="I110" s="143"/>
      <c r="J110" s="145"/>
    </row>
    <row r="111" spans="1:10" ht="15.75" thickBot="1">
      <c r="A111" s="151"/>
      <c r="B111" s="71"/>
      <c r="C111" s="71"/>
      <c r="D111" s="228"/>
      <c r="E111" s="228"/>
      <c r="F111" s="174"/>
      <c r="G111" s="228"/>
      <c r="H111" s="228"/>
      <c r="I111" s="228"/>
      <c r="J111" s="229"/>
    </row>
    <row r="112" spans="1:10" ht="15.75" thickBot="1">
      <c r="A112" s="151"/>
      <c r="B112" s="71"/>
      <c r="C112" s="71"/>
      <c r="D112" s="228"/>
      <c r="E112" s="228"/>
      <c r="F112" s="174"/>
      <c r="G112" s="228"/>
      <c r="H112" s="228"/>
      <c r="I112" s="228"/>
      <c r="J112" s="229"/>
    </row>
    <row r="113" spans="1:10" ht="30">
      <c r="A113" s="155">
        <v>3</v>
      </c>
      <c r="B113" s="50" t="s">
        <v>308</v>
      </c>
      <c r="C113" s="50" t="s">
        <v>56</v>
      </c>
      <c r="D113" s="147"/>
      <c r="E113" s="147"/>
      <c r="F113" s="156">
        <v>150</v>
      </c>
      <c r="G113" s="147">
        <v>2.33</v>
      </c>
      <c r="H113" s="147">
        <v>2.4</v>
      </c>
      <c r="I113" s="147">
        <v>8.39</v>
      </c>
      <c r="J113" s="148">
        <v>64.44</v>
      </c>
    </row>
    <row r="114" spans="1:10" ht="15">
      <c r="A114" s="136"/>
      <c r="B114" s="61"/>
      <c r="C114" s="61" t="s">
        <v>31</v>
      </c>
      <c r="D114" s="130">
        <v>150</v>
      </c>
      <c r="E114" s="130"/>
      <c r="F114" s="131"/>
      <c r="G114" s="130"/>
      <c r="H114" s="130"/>
      <c r="I114" s="130"/>
      <c r="J114" s="137"/>
    </row>
    <row r="115" spans="1:10" ht="15">
      <c r="A115" s="136"/>
      <c r="B115" s="61"/>
      <c r="C115" s="61" t="s">
        <v>58</v>
      </c>
      <c r="D115" s="130">
        <v>1</v>
      </c>
      <c r="E115" s="130"/>
      <c r="F115" s="131"/>
      <c r="G115" s="130"/>
      <c r="H115" s="130"/>
      <c r="I115" s="130"/>
      <c r="J115" s="137"/>
    </row>
    <row r="116" spans="1:10" ht="15.75" thickBot="1">
      <c r="A116" s="142"/>
      <c r="B116" s="66"/>
      <c r="C116" s="66" t="s">
        <v>8</v>
      </c>
      <c r="D116" s="143">
        <v>10</v>
      </c>
      <c r="E116" s="143"/>
      <c r="F116" s="163"/>
      <c r="G116" s="143"/>
      <c r="H116" s="143"/>
      <c r="I116" s="143"/>
      <c r="J116" s="145"/>
    </row>
    <row r="117" spans="1:10" ht="15.75" thickBot="1">
      <c r="A117" s="151"/>
      <c r="B117" s="71"/>
      <c r="C117" s="71"/>
      <c r="D117" s="228"/>
      <c r="E117" s="228"/>
      <c r="F117" s="174"/>
      <c r="G117" s="228"/>
      <c r="H117" s="228"/>
      <c r="I117" s="228"/>
      <c r="J117" s="229"/>
    </row>
    <row r="118" spans="1:10" ht="30">
      <c r="A118" s="155">
        <v>4</v>
      </c>
      <c r="B118" s="50" t="s">
        <v>343</v>
      </c>
      <c r="C118" s="303" t="s">
        <v>356</v>
      </c>
      <c r="D118" s="147"/>
      <c r="E118" s="147"/>
      <c r="F118" s="156" t="s">
        <v>383</v>
      </c>
      <c r="G118" s="147">
        <v>3.45</v>
      </c>
      <c r="H118" s="147">
        <v>6</v>
      </c>
      <c r="I118" s="147">
        <v>17.9</v>
      </c>
      <c r="J118" s="148">
        <v>150.75</v>
      </c>
    </row>
    <row r="119" spans="1:10" ht="15">
      <c r="A119" s="136"/>
      <c r="B119" s="61"/>
      <c r="C119" s="61" t="s">
        <v>28</v>
      </c>
      <c r="D119" s="130">
        <v>20</v>
      </c>
      <c r="E119" s="130">
        <v>20</v>
      </c>
      <c r="F119" s="131"/>
      <c r="G119" s="130"/>
      <c r="H119" s="130"/>
      <c r="I119" s="130"/>
      <c r="J119" s="137"/>
    </row>
    <row r="120" spans="1:10" ht="15">
      <c r="A120" s="136"/>
      <c r="B120" s="61"/>
      <c r="C120" s="61" t="s">
        <v>230</v>
      </c>
      <c r="D120" s="130">
        <v>15</v>
      </c>
      <c r="E120" s="130">
        <v>15</v>
      </c>
      <c r="F120" s="131"/>
      <c r="G120" s="130"/>
      <c r="H120" s="130"/>
      <c r="I120" s="130"/>
      <c r="J120" s="137"/>
    </row>
    <row r="121" spans="1:10" ht="15">
      <c r="A121" s="136"/>
      <c r="B121" s="61"/>
      <c r="C121" s="61" t="s">
        <v>9</v>
      </c>
      <c r="D121" s="130">
        <v>5</v>
      </c>
      <c r="E121" s="130">
        <v>5</v>
      </c>
      <c r="F121" s="131"/>
      <c r="G121" s="130"/>
      <c r="H121" s="130"/>
      <c r="I121" s="130"/>
      <c r="J121" s="137"/>
    </row>
    <row r="122" spans="1:10" ht="18.75">
      <c r="A122" s="161"/>
      <c r="B122" s="88"/>
      <c r="C122" s="88" t="s">
        <v>15</v>
      </c>
      <c r="D122" s="122"/>
      <c r="E122" s="122"/>
      <c r="F122" s="122"/>
      <c r="G122" s="307">
        <f>SUM(G105:G121)</f>
        <v>8.15</v>
      </c>
      <c r="H122" s="122">
        <f>SUM(H105:H121)</f>
        <v>12.19</v>
      </c>
      <c r="I122" s="122">
        <f>SUM(I105:I121)</f>
        <v>36.19</v>
      </c>
      <c r="J122" s="162">
        <f>SUM(J105:J121)</f>
        <v>298.27</v>
      </c>
    </row>
    <row r="123" spans="1:10" ht="15.75" thickBot="1">
      <c r="A123" s="142"/>
      <c r="B123" s="66"/>
      <c r="C123" s="66"/>
      <c r="D123" s="143"/>
      <c r="E123" s="143"/>
      <c r="F123" s="163"/>
      <c r="G123" s="143"/>
      <c r="H123" s="143"/>
      <c r="I123" s="143"/>
      <c r="J123" s="145"/>
    </row>
    <row r="124" spans="1:10" ht="15.75" thickBot="1">
      <c r="A124" s="347" t="s">
        <v>69</v>
      </c>
      <c r="B124" s="348"/>
      <c r="C124" s="348"/>
      <c r="D124" s="348"/>
      <c r="E124" s="348"/>
      <c r="F124" s="348"/>
      <c r="G124" s="348"/>
      <c r="H124" s="348"/>
      <c r="I124" s="348"/>
      <c r="J124" s="349"/>
    </row>
    <row r="125" spans="1:10" ht="15.75" thickBot="1">
      <c r="A125" s="176">
        <v>1</v>
      </c>
      <c r="B125" s="177" t="s">
        <v>50</v>
      </c>
      <c r="C125" s="177" t="s">
        <v>51</v>
      </c>
      <c r="D125" s="179">
        <v>40</v>
      </c>
      <c r="E125" s="179">
        <v>40</v>
      </c>
      <c r="F125" s="178">
        <v>40</v>
      </c>
      <c r="G125" s="179">
        <v>0.76</v>
      </c>
      <c r="H125" s="179">
        <v>3.56</v>
      </c>
      <c r="I125" s="179">
        <v>3.48</v>
      </c>
      <c r="J125" s="180">
        <v>49</v>
      </c>
    </row>
    <row r="126" spans="1:10" ht="15.75" thickBot="1">
      <c r="A126" s="151"/>
      <c r="B126" s="71"/>
      <c r="C126" s="71"/>
      <c r="D126" s="228"/>
      <c r="E126" s="228"/>
      <c r="F126" s="174"/>
      <c r="G126" s="228"/>
      <c r="H126" s="228"/>
      <c r="I126" s="228"/>
      <c r="J126" s="229"/>
    </row>
    <row r="127" spans="1:10" ht="30">
      <c r="A127" s="155">
        <v>2</v>
      </c>
      <c r="B127" s="50" t="s">
        <v>169</v>
      </c>
      <c r="C127" s="50" t="s">
        <v>170</v>
      </c>
      <c r="D127" s="147"/>
      <c r="E127" s="147"/>
      <c r="F127" s="156">
        <v>200</v>
      </c>
      <c r="G127" s="147">
        <v>2.3</v>
      </c>
      <c r="H127" s="147">
        <v>0.27</v>
      </c>
      <c r="I127" s="147">
        <v>7.62</v>
      </c>
      <c r="J127" s="148">
        <v>42.16</v>
      </c>
    </row>
    <row r="128" spans="1:10" ht="15">
      <c r="A128" s="136"/>
      <c r="B128" s="61"/>
      <c r="C128" s="61" t="s">
        <v>127</v>
      </c>
      <c r="D128" s="130">
        <v>20</v>
      </c>
      <c r="E128" s="130">
        <v>12</v>
      </c>
      <c r="F128" s="131"/>
      <c r="G128" s="130"/>
      <c r="H128" s="130"/>
      <c r="I128" s="130"/>
      <c r="J128" s="137"/>
    </row>
    <row r="129" spans="1:10" ht="15">
      <c r="A129" s="136"/>
      <c r="B129" s="61"/>
      <c r="C129" s="61" t="s">
        <v>128</v>
      </c>
      <c r="D129" s="130">
        <v>20</v>
      </c>
      <c r="E129" s="130">
        <v>17</v>
      </c>
      <c r="F129" s="131"/>
      <c r="G129" s="130"/>
      <c r="H129" s="130"/>
      <c r="I129" s="130"/>
      <c r="J129" s="137"/>
    </row>
    <row r="130" spans="1:10" ht="15">
      <c r="A130" s="136"/>
      <c r="B130" s="61"/>
      <c r="C130" s="61" t="s">
        <v>34</v>
      </c>
      <c r="D130" s="130">
        <v>70</v>
      </c>
      <c r="E130" s="130">
        <v>52</v>
      </c>
      <c r="F130" s="131"/>
      <c r="G130" s="130"/>
      <c r="H130" s="130"/>
      <c r="I130" s="130"/>
      <c r="J130" s="137"/>
    </row>
    <row r="131" spans="1:10" ht="15">
      <c r="A131" s="136"/>
      <c r="B131" s="61"/>
      <c r="C131" s="61" t="s">
        <v>25</v>
      </c>
      <c r="D131" s="130">
        <v>10</v>
      </c>
      <c r="E131" s="130">
        <v>7</v>
      </c>
      <c r="F131" s="131"/>
      <c r="G131" s="130"/>
      <c r="H131" s="130"/>
      <c r="I131" s="130"/>
      <c r="J131" s="137"/>
    </row>
    <row r="132" spans="1:10" ht="15">
      <c r="A132" s="136"/>
      <c r="B132" s="61"/>
      <c r="C132" s="61" t="s">
        <v>11</v>
      </c>
      <c r="D132" s="130">
        <v>10</v>
      </c>
      <c r="E132" s="130">
        <v>7</v>
      </c>
      <c r="F132" s="131"/>
      <c r="G132" s="130"/>
      <c r="H132" s="130"/>
      <c r="I132" s="130"/>
      <c r="J132" s="137"/>
    </row>
    <row r="133" spans="1:10" ht="15">
      <c r="A133" s="136"/>
      <c r="B133" s="61"/>
      <c r="C133" s="61" t="s">
        <v>35</v>
      </c>
      <c r="D133" s="130">
        <v>5</v>
      </c>
      <c r="E133" s="130">
        <v>3</v>
      </c>
      <c r="F133" s="131"/>
      <c r="G133" s="130"/>
      <c r="H133" s="130"/>
      <c r="I133" s="130"/>
      <c r="J133" s="137"/>
    </row>
    <row r="134" spans="1:10" ht="15">
      <c r="A134" s="136"/>
      <c r="B134" s="61"/>
      <c r="C134" s="61" t="s">
        <v>9</v>
      </c>
      <c r="D134" s="130">
        <v>3</v>
      </c>
      <c r="E134" s="130">
        <v>3</v>
      </c>
      <c r="F134" s="131"/>
      <c r="G134" s="130"/>
      <c r="H134" s="130"/>
      <c r="I134" s="130"/>
      <c r="J134" s="137"/>
    </row>
    <row r="135" spans="1:10" ht="30">
      <c r="A135" s="136"/>
      <c r="B135" s="61"/>
      <c r="C135" s="61" t="s">
        <v>12</v>
      </c>
      <c r="D135" s="130">
        <v>2</v>
      </c>
      <c r="E135" s="130">
        <v>2</v>
      </c>
      <c r="F135" s="131"/>
      <c r="G135" s="130"/>
      <c r="H135" s="130"/>
      <c r="I135" s="130"/>
      <c r="J135" s="137"/>
    </row>
    <row r="136" spans="1:10" ht="15.75" thickBot="1">
      <c r="A136" s="142"/>
      <c r="B136" s="66"/>
      <c r="C136" s="66" t="s">
        <v>37</v>
      </c>
      <c r="D136" s="143">
        <v>10</v>
      </c>
      <c r="E136" s="143">
        <v>10</v>
      </c>
      <c r="F136" s="163"/>
      <c r="G136" s="143"/>
      <c r="H136" s="143"/>
      <c r="I136" s="143"/>
      <c r="J136" s="145"/>
    </row>
    <row r="137" spans="1:10" ht="15.75" thickBot="1">
      <c r="A137" s="151"/>
      <c r="B137" s="71"/>
      <c r="C137" s="71"/>
      <c r="D137" s="228"/>
      <c r="E137" s="228"/>
      <c r="F137" s="174"/>
      <c r="G137" s="228"/>
      <c r="H137" s="228"/>
      <c r="I137" s="228"/>
      <c r="J137" s="229"/>
    </row>
    <row r="138" spans="1:10" ht="15">
      <c r="A138" s="155">
        <v>3</v>
      </c>
      <c r="B138" s="50" t="s">
        <v>353</v>
      </c>
      <c r="C138" s="303" t="s">
        <v>171</v>
      </c>
      <c r="D138" s="147"/>
      <c r="E138" s="147"/>
      <c r="F138" s="156">
        <v>130</v>
      </c>
      <c r="G138" s="147">
        <v>1.53</v>
      </c>
      <c r="H138" s="147">
        <v>3.24</v>
      </c>
      <c r="I138" s="147">
        <v>3.88</v>
      </c>
      <c r="J138" s="148">
        <v>56.17</v>
      </c>
    </row>
    <row r="139" spans="1:10" ht="15">
      <c r="A139" s="136"/>
      <c r="B139" s="61"/>
      <c r="C139" s="61" t="s">
        <v>40</v>
      </c>
      <c r="D139" s="130">
        <v>185</v>
      </c>
      <c r="E139" s="130">
        <v>150</v>
      </c>
      <c r="F139" s="131"/>
      <c r="G139" s="130"/>
      <c r="H139" s="130"/>
      <c r="I139" s="130"/>
      <c r="J139" s="137"/>
    </row>
    <row r="140" spans="1:10" ht="15">
      <c r="A140" s="136"/>
      <c r="B140" s="61"/>
      <c r="C140" s="61" t="s">
        <v>11</v>
      </c>
      <c r="D140" s="130">
        <v>10</v>
      </c>
      <c r="E140" s="130">
        <v>7</v>
      </c>
      <c r="F140" s="131"/>
      <c r="G140" s="130"/>
      <c r="H140" s="130"/>
      <c r="I140" s="130"/>
      <c r="J140" s="137"/>
    </row>
    <row r="141" spans="1:10" ht="15">
      <c r="A141" s="136"/>
      <c r="B141" s="61"/>
      <c r="C141" s="61" t="s">
        <v>25</v>
      </c>
      <c r="D141" s="130">
        <v>10</v>
      </c>
      <c r="E141" s="130">
        <v>7</v>
      </c>
      <c r="F141" s="131"/>
      <c r="G141" s="130"/>
      <c r="H141" s="130"/>
      <c r="I141" s="130"/>
      <c r="J141" s="137"/>
    </row>
    <row r="142" spans="1:10" ht="15">
      <c r="A142" s="136"/>
      <c r="B142" s="61"/>
      <c r="C142" s="61" t="s">
        <v>32</v>
      </c>
      <c r="D142" s="130">
        <v>7</v>
      </c>
      <c r="E142" s="130">
        <v>5</v>
      </c>
      <c r="F142" s="131"/>
      <c r="G142" s="130"/>
      <c r="H142" s="130"/>
      <c r="I142" s="130"/>
      <c r="J142" s="137"/>
    </row>
    <row r="143" spans="1:10" ht="15">
      <c r="A143" s="136"/>
      <c r="B143" s="61"/>
      <c r="C143" s="61" t="s">
        <v>172</v>
      </c>
      <c r="D143" s="130">
        <v>2</v>
      </c>
      <c r="E143" s="130">
        <v>2</v>
      </c>
      <c r="F143" s="131"/>
      <c r="G143" s="130"/>
      <c r="H143" s="130"/>
      <c r="I143" s="130"/>
      <c r="J143" s="137"/>
    </row>
    <row r="144" spans="1:10" ht="30">
      <c r="A144" s="136"/>
      <c r="B144" s="61"/>
      <c r="C144" s="61" t="s">
        <v>12</v>
      </c>
      <c r="D144" s="130">
        <v>2</v>
      </c>
      <c r="E144" s="130">
        <v>2</v>
      </c>
      <c r="F144" s="131"/>
      <c r="G144" s="130"/>
      <c r="H144" s="130"/>
      <c r="I144" s="130"/>
      <c r="J144" s="137"/>
    </row>
    <row r="145" spans="1:10" ht="15.75" thickBot="1">
      <c r="A145" s="142"/>
      <c r="B145" s="66"/>
      <c r="C145" s="66" t="s">
        <v>9</v>
      </c>
      <c r="D145" s="143">
        <v>4</v>
      </c>
      <c r="E145" s="143">
        <v>4</v>
      </c>
      <c r="F145" s="163"/>
      <c r="G145" s="143"/>
      <c r="H145" s="143"/>
      <c r="I145" s="143"/>
      <c r="J145" s="145"/>
    </row>
    <row r="146" spans="1:10" ht="15.75" thickBot="1">
      <c r="A146" s="151"/>
      <c r="B146" s="71"/>
      <c r="C146" s="71"/>
      <c r="D146" s="228"/>
      <c r="E146" s="228"/>
      <c r="F146" s="174"/>
      <c r="G146" s="228"/>
      <c r="H146" s="228"/>
      <c r="I146" s="228"/>
      <c r="J146" s="229"/>
    </row>
    <row r="147" spans="1:10" ht="30">
      <c r="A147" s="155">
        <v>4</v>
      </c>
      <c r="B147" s="50" t="s">
        <v>173</v>
      </c>
      <c r="C147" s="50" t="s">
        <v>174</v>
      </c>
      <c r="D147" s="147"/>
      <c r="E147" s="147"/>
      <c r="F147" s="156">
        <v>50</v>
      </c>
      <c r="G147" s="147">
        <v>7.79</v>
      </c>
      <c r="H147" s="147">
        <v>6.75</v>
      </c>
      <c r="I147" s="147">
        <v>3.05</v>
      </c>
      <c r="J147" s="148">
        <v>104.14</v>
      </c>
    </row>
    <row r="148" spans="1:10" ht="15">
      <c r="A148" s="136"/>
      <c r="B148" s="61"/>
      <c r="C148" s="61" t="s">
        <v>27</v>
      </c>
      <c r="D148" s="130">
        <v>70</v>
      </c>
      <c r="E148" s="130">
        <v>55</v>
      </c>
      <c r="F148" s="131"/>
      <c r="G148" s="130"/>
      <c r="H148" s="130"/>
      <c r="I148" s="130"/>
      <c r="J148" s="137"/>
    </row>
    <row r="149" spans="1:10" ht="30">
      <c r="A149" s="136"/>
      <c r="B149" s="61"/>
      <c r="C149" s="61" t="s">
        <v>12</v>
      </c>
      <c r="D149" s="130">
        <v>2</v>
      </c>
      <c r="E149" s="130">
        <v>2</v>
      </c>
      <c r="F149" s="131"/>
      <c r="G149" s="130"/>
      <c r="H149" s="130"/>
      <c r="I149" s="130"/>
      <c r="J149" s="137"/>
    </row>
    <row r="150" spans="1:10" ht="15">
      <c r="A150" s="136"/>
      <c r="B150" s="61"/>
      <c r="C150" s="61" t="s">
        <v>25</v>
      </c>
      <c r="D150" s="130">
        <v>5</v>
      </c>
      <c r="E150" s="130">
        <v>3</v>
      </c>
      <c r="F150" s="131"/>
      <c r="G150" s="130"/>
      <c r="H150" s="130"/>
      <c r="I150" s="130"/>
      <c r="J150" s="137"/>
    </row>
    <row r="151" spans="1:10" ht="15">
      <c r="A151" s="136"/>
      <c r="B151" s="61"/>
      <c r="C151" s="61" t="s">
        <v>55</v>
      </c>
      <c r="D151" s="61" t="s">
        <v>82</v>
      </c>
      <c r="E151" s="130">
        <v>5</v>
      </c>
      <c r="F151" s="131"/>
      <c r="G151" s="130"/>
      <c r="H151" s="130"/>
      <c r="I151" s="130"/>
      <c r="J151" s="137"/>
    </row>
    <row r="152" spans="1:10" ht="15">
      <c r="A152" s="136"/>
      <c r="B152" s="61"/>
      <c r="C152" s="61" t="s">
        <v>28</v>
      </c>
      <c r="D152" s="130">
        <v>5</v>
      </c>
      <c r="E152" s="130">
        <v>5</v>
      </c>
      <c r="F152" s="131"/>
      <c r="G152" s="130"/>
      <c r="H152" s="130"/>
      <c r="I152" s="130"/>
      <c r="J152" s="137"/>
    </row>
    <row r="153" spans="1:10" ht="15.75" thickBot="1">
      <c r="A153" s="142"/>
      <c r="B153" s="66"/>
      <c r="C153" s="66" t="s">
        <v>32</v>
      </c>
      <c r="D153" s="143">
        <v>8</v>
      </c>
      <c r="E153" s="143">
        <v>5</v>
      </c>
      <c r="F153" s="163"/>
      <c r="G153" s="143"/>
      <c r="H153" s="143"/>
      <c r="I153" s="143"/>
      <c r="J153" s="145"/>
    </row>
    <row r="154" spans="1:10" ht="15.75" thickBot="1">
      <c r="A154" s="151"/>
      <c r="B154" s="71"/>
      <c r="C154" s="71"/>
      <c r="D154" s="228"/>
      <c r="E154" s="228"/>
      <c r="F154" s="174"/>
      <c r="G154" s="228"/>
      <c r="H154" s="228"/>
      <c r="I154" s="228"/>
      <c r="J154" s="229"/>
    </row>
    <row r="155" spans="1:10" ht="15">
      <c r="A155" s="155">
        <v>5</v>
      </c>
      <c r="B155" s="50" t="s">
        <v>175</v>
      </c>
      <c r="C155" s="50" t="s">
        <v>309</v>
      </c>
      <c r="D155" s="147"/>
      <c r="E155" s="147"/>
      <c r="F155" s="156">
        <v>150</v>
      </c>
      <c r="G155" s="147">
        <v>0.2</v>
      </c>
      <c r="H155" s="147">
        <v>0.08</v>
      </c>
      <c r="I155" s="147">
        <v>5.9</v>
      </c>
      <c r="J155" s="148">
        <v>25.13</v>
      </c>
    </row>
    <row r="156" spans="1:10" ht="30">
      <c r="A156" s="136"/>
      <c r="B156" s="61"/>
      <c r="C156" s="61" t="s">
        <v>176</v>
      </c>
      <c r="D156" s="130">
        <v>15</v>
      </c>
      <c r="E156" s="130">
        <v>11</v>
      </c>
      <c r="F156" s="131"/>
      <c r="G156" s="130"/>
      <c r="H156" s="130"/>
      <c r="I156" s="130"/>
      <c r="J156" s="137"/>
    </row>
    <row r="157" spans="1:10" ht="15.75" thickBot="1">
      <c r="A157" s="142"/>
      <c r="B157" s="66"/>
      <c r="C157" s="66" t="s">
        <v>8</v>
      </c>
      <c r="D157" s="143">
        <v>10</v>
      </c>
      <c r="E157" s="143">
        <v>10</v>
      </c>
      <c r="F157" s="163"/>
      <c r="G157" s="143"/>
      <c r="H157" s="143"/>
      <c r="I157" s="143"/>
      <c r="J157" s="145"/>
    </row>
    <row r="158" spans="1:10" ht="15.75" thickBot="1">
      <c r="A158" s="151"/>
      <c r="B158" s="71"/>
      <c r="C158" s="71"/>
      <c r="D158" s="228"/>
      <c r="E158" s="228"/>
      <c r="F158" s="174"/>
      <c r="G158" s="228"/>
      <c r="H158" s="228"/>
      <c r="I158" s="228"/>
      <c r="J158" s="229"/>
    </row>
    <row r="159" spans="1:10" ht="15.75" thickBot="1">
      <c r="A159" s="157">
        <v>6</v>
      </c>
      <c r="B159" s="76" t="s">
        <v>339</v>
      </c>
      <c r="C159" s="76" t="s">
        <v>45</v>
      </c>
      <c r="D159" s="147">
        <v>40</v>
      </c>
      <c r="E159" s="147">
        <v>40</v>
      </c>
      <c r="F159" s="156">
        <v>40</v>
      </c>
      <c r="G159" s="147">
        <v>1.92</v>
      </c>
      <c r="H159" s="147">
        <v>0.32</v>
      </c>
      <c r="I159" s="147">
        <v>16.08</v>
      </c>
      <c r="J159" s="148">
        <v>77.04</v>
      </c>
    </row>
    <row r="160" spans="1:10" ht="15.75" thickBot="1">
      <c r="A160" s="151"/>
      <c r="B160" s="71"/>
      <c r="C160" s="71"/>
      <c r="D160" s="228"/>
      <c r="E160" s="228"/>
      <c r="F160" s="174"/>
      <c r="G160" s="228"/>
      <c r="H160" s="228"/>
      <c r="I160" s="228"/>
      <c r="J160" s="229"/>
    </row>
    <row r="161" spans="1:10" ht="15">
      <c r="A161" s="155">
        <v>7</v>
      </c>
      <c r="B161" s="50" t="s">
        <v>330</v>
      </c>
      <c r="C161" s="50" t="s">
        <v>28</v>
      </c>
      <c r="D161" s="147">
        <v>20</v>
      </c>
      <c r="E161" s="147">
        <v>20</v>
      </c>
      <c r="F161" s="156">
        <v>20</v>
      </c>
      <c r="G161" s="147">
        <v>2.3</v>
      </c>
      <c r="H161" s="147">
        <v>0.9</v>
      </c>
      <c r="I161" s="147">
        <v>15.3</v>
      </c>
      <c r="J161" s="148">
        <v>78.6</v>
      </c>
    </row>
    <row r="162" spans="1:10" ht="15">
      <c r="A162" s="136"/>
      <c r="B162" s="61"/>
      <c r="C162" s="61"/>
      <c r="D162" s="130"/>
      <c r="E162" s="130"/>
      <c r="F162" s="131"/>
      <c r="G162" s="130"/>
      <c r="H162" s="130"/>
      <c r="I162" s="130"/>
      <c r="J162" s="137"/>
    </row>
    <row r="163" spans="1:10" ht="18.75">
      <c r="A163" s="161"/>
      <c r="B163" s="88"/>
      <c r="C163" s="88" t="s">
        <v>15</v>
      </c>
      <c r="D163" s="122"/>
      <c r="E163" s="122"/>
      <c r="F163" s="122"/>
      <c r="G163" s="122">
        <f>SUM(G125:G162)</f>
        <v>16.799999999999997</v>
      </c>
      <c r="H163" s="122">
        <f>SUM(H125:H162)</f>
        <v>15.120000000000001</v>
      </c>
      <c r="I163" s="122">
        <f>SUM(I125:I162)</f>
        <v>55.31</v>
      </c>
      <c r="J163" s="162">
        <f>SUM(J125:J162)</f>
        <v>432.24</v>
      </c>
    </row>
    <row r="164" spans="1:10" ht="15.75" thickBot="1">
      <c r="A164" s="138"/>
      <c r="B164" s="80"/>
      <c r="C164" s="80"/>
      <c r="D164" s="139"/>
      <c r="E164" s="139"/>
      <c r="F164" s="169"/>
      <c r="G164" s="139"/>
      <c r="H164" s="139"/>
      <c r="I164" s="139"/>
      <c r="J164" s="141"/>
    </row>
    <row r="165" spans="1:10" ht="24" thickBot="1">
      <c r="A165" s="374" t="s">
        <v>46</v>
      </c>
      <c r="B165" s="375"/>
      <c r="C165" s="375"/>
      <c r="D165" s="375"/>
      <c r="E165" s="375"/>
      <c r="F165" s="375"/>
      <c r="G165" s="375"/>
      <c r="H165" s="375"/>
      <c r="I165" s="375"/>
      <c r="J165" s="376"/>
    </row>
    <row r="166" spans="1:10" ht="15.75" thickBot="1">
      <c r="A166" s="176">
        <v>1</v>
      </c>
      <c r="B166" s="177"/>
      <c r="C166" s="177" t="s">
        <v>331</v>
      </c>
      <c r="D166" s="179">
        <v>150</v>
      </c>
      <c r="E166" s="179">
        <v>150</v>
      </c>
      <c r="F166" s="178">
        <v>150</v>
      </c>
      <c r="G166" s="179">
        <v>4.2</v>
      </c>
      <c r="H166" s="179">
        <v>5.25</v>
      </c>
      <c r="I166" s="179">
        <v>7.05</v>
      </c>
      <c r="J166" s="180">
        <v>91.5</v>
      </c>
    </row>
    <row r="167" spans="1:10" ht="15.75" thickBot="1">
      <c r="A167" s="151"/>
      <c r="B167" s="71"/>
      <c r="C167" s="71"/>
      <c r="D167" s="228"/>
      <c r="E167" s="228"/>
      <c r="F167" s="174"/>
      <c r="G167" s="228"/>
      <c r="H167" s="228"/>
      <c r="I167" s="228"/>
      <c r="J167" s="229"/>
    </row>
    <row r="168" spans="1:10" ht="15">
      <c r="A168" s="155">
        <v>2</v>
      </c>
      <c r="B168" s="50" t="s">
        <v>334</v>
      </c>
      <c r="C168" s="50" t="s">
        <v>393</v>
      </c>
      <c r="D168" s="147">
        <v>20</v>
      </c>
      <c r="E168" s="147">
        <v>20</v>
      </c>
      <c r="F168" s="156">
        <v>20</v>
      </c>
      <c r="G168" s="147">
        <v>1.2</v>
      </c>
      <c r="H168" s="147">
        <v>8.8</v>
      </c>
      <c r="I168" s="147">
        <v>18.6</v>
      </c>
      <c r="J168" s="148">
        <v>157.5</v>
      </c>
    </row>
    <row r="169" spans="1:10" ht="15">
      <c r="A169" s="136"/>
      <c r="B169" s="61"/>
      <c r="C169" s="61"/>
      <c r="D169" s="130"/>
      <c r="E169" s="130"/>
      <c r="F169" s="131"/>
      <c r="G169" s="130"/>
      <c r="H169" s="130"/>
      <c r="I169" s="130"/>
      <c r="J169" s="137"/>
    </row>
    <row r="170" spans="1:10" ht="18.75">
      <c r="A170" s="161"/>
      <c r="B170" s="88"/>
      <c r="C170" s="88" t="s">
        <v>15</v>
      </c>
      <c r="D170" s="122"/>
      <c r="E170" s="122"/>
      <c r="F170" s="122"/>
      <c r="G170" s="122">
        <f>SUM(G166:G169)</f>
        <v>5.4</v>
      </c>
      <c r="H170" s="122">
        <f>SUM(H166:H169)</f>
        <v>14.05</v>
      </c>
      <c r="I170" s="122">
        <f>SUM(I166:I169)</f>
        <v>25.650000000000002</v>
      </c>
      <c r="J170" s="162">
        <f>SUM(J166:J169)</f>
        <v>249</v>
      </c>
    </row>
    <row r="171" spans="1:10" ht="15.75" thickBot="1">
      <c r="A171" s="142"/>
      <c r="B171" s="66"/>
      <c r="C171" s="66"/>
      <c r="D171" s="143"/>
      <c r="E171" s="143"/>
      <c r="F171" s="163"/>
      <c r="G171" s="143"/>
      <c r="H171" s="143"/>
      <c r="I171" s="143"/>
      <c r="J171" s="145"/>
    </row>
    <row r="172" spans="1:10" ht="15.75" thickBot="1">
      <c r="A172" s="374" t="s">
        <v>49</v>
      </c>
      <c r="B172" s="377"/>
      <c r="C172" s="377"/>
      <c r="D172" s="377"/>
      <c r="E172" s="377"/>
      <c r="F172" s="377"/>
      <c r="G172" s="377"/>
      <c r="H172" s="377"/>
      <c r="I172" s="377"/>
      <c r="J172" s="378"/>
    </row>
    <row r="173" spans="1:10" ht="45">
      <c r="A173" s="93">
        <v>1</v>
      </c>
      <c r="B173" s="58" t="s">
        <v>177</v>
      </c>
      <c r="C173" s="58" t="s">
        <v>178</v>
      </c>
      <c r="D173" s="95"/>
      <c r="E173" s="95"/>
      <c r="F173" s="94">
        <v>80</v>
      </c>
      <c r="G173" s="95">
        <v>6.31</v>
      </c>
      <c r="H173" s="95">
        <v>3.31</v>
      </c>
      <c r="I173" s="95">
        <v>4.6</v>
      </c>
      <c r="J173" s="96">
        <v>73.47</v>
      </c>
    </row>
    <row r="174" spans="1:10" ht="15">
      <c r="A174" s="97"/>
      <c r="B174" s="61"/>
      <c r="C174" s="61" t="s">
        <v>54</v>
      </c>
      <c r="D174" s="98">
        <v>100</v>
      </c>
      <c r="E174" s="98">
        <v>60</v>
      </c>
      <c r="F174" s="103"/>
      <c r="G174" s="98"/>
      <c r="H174" s="98"/>
      <c r="I174" s="98"/>
      <c r="J174" s="99"/>
    </row>
    <row r="175" spans="1:10" ht="15">
      <c r="A175" s="97"/>
      <c r="B175" s="61"/>
      <c r="C175" s="61" t="s">
        <v>11</v>
      </c>
      <c r="D175" s="98">
        <v>20</v>
      </c>
      <c r="E175" s="98">
        <v>14</v>
      </c>
      <c r="F175" s="103"/>
      <c r="G175" s="98"/>
      <c r="H175" s="98"/>
      <c r="I175" s="98"/>
      <c r="J175" s="99"/>
    </row>
    <row r="176" spans="1:10" ht="15">
      <c r="A176" s="97"/>
      <c r="B176" s="61"/>
      <c r="C176" s="61" t="s">
        <v>25</v>
      </c>
      <c r="D176" s="98">
        <v>5</v>
      </c>
      <c r="E176" s="98">
        <v>3</v>
      </c>
      <c r="F176" s="103"/>
      <c r="G176" s="98"/>
      <c r="H176" s="98"/>
      <c r="I176" s="98"/>
      <c r="J176" s="99"/>
    </row>
    <row r="177" spans="1:10" ht="15">
      <c r="A177" s="97"/>
      <c r="B177" s="61"/>
      <c r="C177" s="61" t="s">
        <v>179</v>
      </c>
      <c r="D177" s="98">
        <v>3</v>
      </c>
      <c r="E177" s="98">
        <v>3</v>
      </c>
      <c r="F177" s="103"/>
      <c r="G177" s="98"/>
      <c r="H177" s="98"/>
      <c r="I177" s="98"/>
      <c r="J177" s="99"/>
    </row>
    <row r="178" spans="1:10" ht="15">
      <c r="A178" s="97"/>
      <c r="B178" s="61"/>
      <c r="C178" s="61" t="s">
        <v>35</v>
      </c>
      <c r="D178" s="98">
        <v>6</v>
      </c>
      <c r="E178" s="98">
        <v>5</v>
      </c>
      <c r="F178" s="103"/>
      <c r="G178" s="98"/>
      <c r="H178" s="98"/>
      <c r="I178" s="98"/>
      <c r="J178" s="99"/>
    </row>
    <row r="179" spans="1:10" ht="15">
      <c r="A179" s="97"/>
      <c r="B179" s="61"/>
      <c r="C179" s="61" t="s">
        <v>44</v>
      </c>
      <c r="D179" s="98">
        <v>3</v>
      </c>
      <c r="E179" s="98">
        <v>3</v>
      </c>
      <c r="F179" s="103"/>
      <c r="G179" s="98"/>
      <c r="H179" s="98"/>
      <c r="I179" s="98"/>
      <c r="J179" s="99"/>
    </row>
    <row r="180" spans="1:10" ht="15">
      <c r="A180" s="97"/>
      <c r="B180" s="61"/>
      <c r="C180" s="61" t="s">
        <v>8</v>
      </c>
      <c r="D180" s="98">
        <v>2</v>
      </c>
      <c r="E180" s="98">
        <v>2</v>
      </c>
      <c r="F180" s="103"/>
      <c r="G180" s="98"/>
      <c r="H180" s="98"/>
      <c r="I180" s="98"/>
      <c r="J180" s="99"/>
    </row>
    <row r="181" spans="1:10" ht="30.75" thickBot="1">
      <c r="A181" s="105"/>
      <c r="B181" s="66"/>
      <c r="C181" s="66" t="s">
        <v>12</v>
      </c>
      <c r="D181" s="106">
        <v>2</v>
      </c>
      <c r="E181" s="106">
        <v>2</v>
      </c>
      <c r="F181" s="107"/>
      <c r="G181" s="106"/>
      <c r="H181" s="106"/>
      <c r="I181" s="106"/>
      <c r="J181" s="108"/>
    </row>
    <row r="182" spans="1:10" ht="15.75" thickBot="1">
      <c r="A182" s="112"/>
      <c r="B182" s="71"/>
      <c r="C182" s="71"/>
      <c r="D182" s="113"/>
      <c r="E182" s="113"/>
      <c r="F182" s="114"/>
      <c r="G182" s="113"/>
      <c r="H182" s="113"/>
      <c r="I182" s="113"/>
      <c r="J182" s="115"/>
    </row>
    <row r="183" spans="1:10" ht="60">
      <c r="A183" s="116">
        <v>2</v>
      </c>
      <c r="B183" s="50" t="s">
        <v>354</v>
      </c>
      <c r="C183" s="303" t="s">
        <v>180</v>
      </c>
      <c r="D183" s="109"/>
      <c r="E183" s="109"/>
      <c r="F183" s="110">
        <v>100</v>
      </c>
      <c r="G183" s="109">
        <v>1.46</v>
      </c>
      <c r="H183" s="109">
        <v>2.35</v>
      </c>
      <c r="I183" s="109">
        <v>9.51</v>
      </c>
      <c r="J183" s="111">
        <v>65</v>
      </c>
    </row>
    <row r="184" spans="1:10" ht="15">
      <c r="A184" s="97"/>
      <c r="B184" s="61"/>
      <c r="C184" s="61" t="s">
        <v>34</v>
      </c>
      <c r="D184" s="98">
        <v>150</v>
      </c>
      <c r="E184" s="98">
        <v>100</v>
      </c>
      <c r="F184" s="103"/>
      <c r="G184" s="98"/>
      <c r="H184" s="98"/>
      <c r="I184" s="98"/>
      <c r="J184" s="99"/>
    </row>
    <row r="185" spans="1:10" ht="15.75" thickBot="1">
      <c r="A185" s="105"/>
      <c r="B185" s="66"/>
      <c r="C185" s="66" t="s">
        <v>9</v>
      </c>
      <c r="D185" s="106">
        <v>3</v>
      </c>
      <c r="E185" s="106">
        <v>3</v>
      </c>
      <c r="F185" s="107"/>
      <c r="G185" s="106"/>
      <c r="H185" s="106"/>
      <c r="I185" s="106"/>
      <c r="J185" s="108"/>
    </row>
    <row r="186" spans="1:10" ht="15.75" thickBot="1">
      <c r="A186" s="112"/>
      <c r="B186" s="71"/>
      <c r="C186" s="71"/>
      <c r="D186" s="113"/>
      <c r="E186" s="113"/>
      <c r="F186" s="114"/>
      <c r="G186" s="113"/>
      <c r="H186" s="113"/>
      <c r="I186" s="113"/>
      <c r="J186" s="115"/>
    </row>
    <row r="187" spans="1:10" ht="15">
      <c r="A187" s="116">
        <v>3</v>
      </c>
      <c r="B187" s="50" t="s">
        <v>17</v>
      </c>
      <c r="C187" s="50" t="s">
        <v>13</v>
      </c>
      <c r="D187" s="109"/>
      <c r="E187" s="109"/>
      <c r="F187" s="110">
        <v>150</v>
      </c>
      <c r="G187" s="109"/>
      <c r="H187" s="109">
        <v>0.4</v>
      </c>
      <c r="I187" s="109">
        <v>4.88</v>
      </c>
      <c r="J187" s="111">
        <v>23.08</v>
      </c>
    </row>
    <row r="188" spans="1:10" ht="15">
      <c r="A188" s="97"/>
      <c r="B188" s="61"/>
      <c r="C188" s="61" t="s">
        <v>14</v>
      </c>
      <c r="D188" s="98">
        <v>0.5</v>
      </c>
      <c r="E188" s="98">
        <v>0.5</v>
      </c>
      <c r="F188" s="103"/>
      <c r="G188" s="98"/>
      <c r="H188" s="98"/>
      <c r="I188" s="98"/>
      <c r="J188" s="99"/>
    </row>
    <row r="189" spans="1:10" ht="15.75" thickBot="1">
      <c r="A189" s="105"/>
      <c r="B189" s="66"/>
      <c r="C189" s="66" t="s">
        <v>8</v>
      </c>
      <c r="D189" s="106">
        <v>10</v>
      </c>
      <c r="E189" s="106">
        <v>10</v>
      </c>
      <c r="F189" s="107"/>
      <c r="G189" s="106"/>
      <c r="H189" s="106"/>
      <c r="I189" s="106"/>
      <c r="J189" s="108"/>
    </row>
    <row r="190" spans="1:10" ht="15.75" thickBot="1">
      <c r="A190" s="112"/>
      <c r="B190" s="71"/>
      <c r="C190" s="71"/>
      <c r="D190" s="113"/>
      <c r="E190" s="113"/>
      <c r="F190" s="114"/>
      <c r="G190" s="113"/>
      <c r="H190" s="113"/>
      <c r="I190" s="113"/>
      <c r="J190" s="115"/>
    </row>
    <row r="191" spans="1:10" ht="15.75" thickBot="1">
      <c r="A191" s="200">
        <v>4</v>
      </c>
      <c r="B191" s="76" t="s">
        <v>330</v>
      </c>
      <c r="C191" s="76" t="s">
        <v>28</v>
      </c>
      <c r="D191" s="147">
        <v>20</v>
      </c>
      <c r="E191" s="147">
        <v>20</v>
      </c>
      <c r="F191" s="156">
        <v>20</v>
      </c>
      <c r="G191" s="147">
        <v>2.3</v>
      </c>
      <c r="H191" s="147">
        <v>0.9</v>
      </c>
      <c r="I191" s="147">
        <v>15.3</v>
      </c>
      <c r="J191" s="148">
        <v>78.6</v>
      </c>
    </row>
    <row r="192" spans="1:10" ht="15.75" thickBot="1">
      <c r="A192" s="112"/>
      <c r="B192" s="71"/>
      <c r="C192" s="71"/>
      <c r="D192" s="113"/>
      <c r="E192" s="113"/>
      <c r="F192" s="114"/>
      <c r="G192" s="113"/>
      <c r="H192" s="113"/>
      <c r="I192" s="113"/>
      <c r="J192" s="115"/>
    </row>
    <row r="193" spans="1:10" ht="15">
      <c r="A193" s="93">
        <v>5</v>
      </c>
      <c r="B193" s="58" t="s">
        <v>357</v>
      </c>
      <c r="C193" s="58" t="s">
        <v>43</v>
      </c>
      <c r="D193" s="95">
        <v>150</v>
      </c>
      <c r="E193" s="95">
        <v>150</v>
      </c>
      <c r="F193" s="94">
        <v>150</v>
      </c>
      <c r="G193" s="95">
        <v>0.08</v>
      </c>
      <c r="H193" s="95"/>
      <c r="I193" s="95">
        <v>15.2</v>
      </c>
      <c r="J193" s="96">
        <v>58.6</v>
      </c>
    </row>
    <row r="194" spans="1:10" ht="15">
      <c r="A194" s="97"/>
      <c r="B194" s="61"/>
      <c r="C194" s="61"/>
      <c r="D194" s="98"/>
      <c r="E194" s="98"/>
      <c r="F194" s="103"/>
      <c r="G194" s="98"/>
      <c r="H194" s="98"/>
      <c r="I194" s="98"/>
      <c r="J194" s="99"/>
    </row>
    <row r="195" spans="1:10" ht="18.75">
      <c r="A195" s="118"/>
      <c r="B195" s="88"/>
      <c r="C195" s="88" t="s">
        <v>15</v>
      </c>
      <c r="D195" s="119"/>
      <c r="E195" s="119"/>
      <c r="F195" s="119"/>
      <c r="G195" s="119">
        <f>SUM(G173:G194)</f>
        <v>10.15</v>
      </c>
      <c r="H195" s="119">
        <f>SUM(H173:H194)</f>
        <v>6.960000000000001</v>
      </c>
      <c r="I195" s="119">
        <f>SUM(I173:I194)</f>
        <v>49.489999999999995</v>
      </c>
      <c r="J195" s="120">
        <f>SUM(J173:J194)</f>
        <v>298.75</v>
      </c>
    </row>
    <row r="196" spans="1:10" ht="15.75" thickBot="1">
      <c r="A196" s="105"/>
      <c r="B196" s="66"/>
      <c r="C196" s="66"/>
      <c r="D196" s="106"/>
      <c r="E196" s="106"/>
      <c r="F196" s="107"/>
      <c r="G196" s="106"/>
      <c r="H196" s="106"/>
      <c r="I196" s="106"/>
      <c r="J196" s="108"/>
    </row>
    <row r="197" spans="1:10" ht="19.5" thickBot="1">
      <c r="A197" s="202"/>
      <c r="B197" s="203"/>
      <c r="C197" s="203" t="s">
        <v>59</v>
      </c>
      <c r="D197" s="204"/>
      <c r="E197" s="204"/>
      <c r="F197" s="204"/>
      <c r="G197" s="204">
        <f>G122+G163+G170+G195</f>
        <v>40.49999999999999</v>
      </c>
      <c r="H197" s="204">
        <f>H122+H163+H170+H195</f>
        <v>48.32</v>
      </c>
      <c r="I197" s="204">
        <f>I122+I163+I170+I195</f>
        <v>166.64</v>
      </c>
      <c r="J197" s="205">
        <f>J122+J163+J170+J195</f>
        <v>1278.26</v>
      </c>
    </row>
  </sheetData>
  <sheetProtection/>
  <mergeCells count="30">
    <mergeCell ref="J102:J103"/>
    <mergeCell ref="A104:J104"/>
    <mergeCell ref="A124:J124"/>
    <mergeCell ref="A165:J165"/>
    <mergeCell ref="A172:J172"/>
    <mergeCell ref="A101:J101"/>
    <mergeCell ref="A102:A103"/>
    <mergeCell ref="B102:B103"/>
    <mergeCell ref="C102:C103"/>
    <mergeCell ref="D102:D103"/>
    <mergeCell ref="I2:I3"/>
    <mergeCell ref="E102:E103"/>
    <mergeCell ref="F102:F103"/>
    <mergeCell ref="G102:G103"/>
    <mergeCell ref="H102:H103"/>
    <mergeCell ref="I102:I103"/>
    <mergeCell ref="A4:J4"/>
    <mergeCell ref="A24:J24"/>
    <mergeCell ref="A65:J65"/>
    <mergeCell ref="A72:J72"/>
    <mergeCell ref="J2:J3"/>
    <mergeCell ref="A1:J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71" r:id="rId1"/>
  <ignoredErrors>
    <ignoredError sqref="B25 B27 B47 B73 B87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9"/>
  <sheetViews>
    <sheetView zoomScale="59" zoomScaleNormal="59" zoomScalePageLayoutView="0" workbookViewId="0" topLeftCell="A160">
      <selection activeCell="F187" sqref="F187"/>
    </sheetView>
  </sheetViews>
  <sheetFormatPr defaultColWidth="9.140625" defaultRowHeight="15"/>
  <cols>
    <col min="3" max="3" width="19.7109375" style="0" customWidth="1"/>
    <col min="7" max="7" width="11.8515625" style="0" customWidth="1"/>
    <col min="8" max="8" width="12.57421875" style="0" customWidth="1"/>
    <col min="9" max="9" width="13.00390625" style="0" customWidth="1"/>
    <col min="10" max="10" width="15.421875" style="0" customWidth="1"/>
  </cols>
  <sheetData>
    <row r="1" spans="1:10" ht="24" thickBot="1">
      <c r="A1" s="313" t="s">
        <v>285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5">
      <c r="A2" s="315" t="s">
        <v>0</v>
      </c>
      <c r="B2" s="315" t="s">
        <v>1</v>
      </c>
      <c r="C2" s="323" t="s">
        <v>2</v>
      </c>
      <c r="D2" s="315" t="s">
        <v>18</v>
      </c>
      <c r="E2" s="315" t="s">
        <v>19</v>
      </c>
      <c r="F2" s="315" t="s">
        <v>3</v>
      </c>
      <c r="G2" s="315" t="s">
        <v>4</v>
      </c>
      <c r="H2" s="315" t="s">
        <v>5</v>
      </c>
      <c r="I2" s="315" t="s">
        <v>260</v>
      </c>
      <c r="J2" s="315" t="s">
        <v>20</v>
      </c>
    </row>
    <row r="3" spans="1:10" ht="52.5" customHeight="1" thickBot="1">
      <c r="A3" s="331"/>
      <c r="B3" s="357"/>
      <c r="C3" s="334"/>
      <c r="D3" s="331"/>
      <c r="E3" s="331"/>
      <c r="F3" s="331"/>
      <c r="G3" s="331"/>
      <c r="H3" s="331"/>
      <c r="I3" s="331"/>
      <c r="J3" s="331"/>
    </row>
    <row r="4" spans="1:10" ht="30" customHeight="1" thickBot="1">
      <c r="A4" s="359" t="s">
        <v>6</v>
      </c>
      <c r="B4" s="360"/>
      <c r="C4" s="360"/>
      <c r="D4" s="360"/>
      <c r="E4" s="360"/>
      <c r="F4" s="360"/>
      <c r="G4" s="360"/>
      <c r="H4" s="360"/>
      <c r="I4" s="360"/>
      <c r="J4" s="361"/>
    </row>
    <row r="5" spans="1:10" ht="30">
      <c r="A5" s="132">
        <v>1</v>
      </c>
      <c r="B5" s="58" t="s">
        <v>347</v>
      </c>
      <c r="C5" s="295" t="s">
        <v>181</v>
      </c>
      <c r="D5" s="134"/>
      <c r="E5" s="134"/>
      <c r="F5" s="133">
        <v>250</v>
      </c>
      <c r="G5" s="134">
        <v>7.74</v>
      </c>
      <c r="H5" s="134">
        <v>9.93</v>
      </c>
      <c r="I5" s="134">
        <v>30.58</v>
      </c>
      <c r="J5" s="135">
        <v>242.42</v>
      </c>
    </row>
    <row r="6" spans="1:10" ht="15">
      <c r="A6" s="136"/>
      <c r="B6" s="61"/>
      <c r="C6" s="61" t="s">
        <v>31</v>
      </c>
      <c r="D6" s="130">
        <v>180</v>
      </c>
      <c r="E6" s="130">
        <v>180</v>
      </c>
      <c r="F6" s="131"/>
      <c r="G6" s="130"/>
      <c r="H6" s="130"/>
      <c r="I6" s="130"/>
      <c r="J6" s="137"/>
    </row>
    <row r="7" spans="1:10" ht="15">
      <c r="A7" s="136"/>
      <c r="B7" s="61"/>
      <c r="C7" s="61" t="s">
        <v>8</v>
      </c>
      <c r="D7" s="130">
        <v>3</v>
      </c>
      <c r="E7" s="130">
        <v>3</v>
      </c>
      <c r="F7" s="131"/>
      <c r="G7" s="130"/>
      <c r="H7" s="130"/>
      <c r="I7" s="130"/>
      <c r="J7" s="137"/>
    </row>
    <row r="8" spans="1:10" ht="15">
      <c r="A8" s="136"/>
      <c r="B8" s="61"/>
      <c r="C8" s="61" t="s">
        <v>9</v>
      </c>
      <c r="D8" s="130">
        <v>5</v>
      </c>
      <c r="E8" s="130">
        <v>5</v>
      </c>
      <c r="F8" s="131"/>
      <c r="G8" s="130"/>
      <c r="H8" s="130"/>
      <c r="I8" s="130"/>
      <c r="J8" s="137"/>
    </row>
    <row r="9" spans="1:10" ht="15.75" thickBot="1">
      <c r="A9" s="142"/>
      <c r="B9" s="66"/>
      <c r="C9" s="66" t="s">
        <v>182</v>
      </c>
      <c r="D9" s="143">
        <v>40</v>
      </c>
      <c r="E9" s="143">
        <v>40</v>
      </c>
      <c r="F9" s="163"/>
      <c r="G9" s="143"/>
      <c r="H9" s="143"/>
      <c r="I9" s="143"/>
      <c r="J9" s="145"/>
    </row>
    <row r="10" spans="1:10" ht="15.75" thickBot="1">
      <c r="A10" s="151"/>
      <c r="B10" s="71"/>
      <c r="C10" s="71"/>
      <c r="D10" s="164"/>
      <c r="E10" s="164"/>
      <c r="F10" s="174"/>
      <c r="G10" s="164"/>
      <c r="H10" s="164"/>
      <c r="I10" s="164"/>
      <c r="J10" s="165"/>
    </row>
    <row r="11" spans="1:10" ht="15.75" thickBot="1">
      <c r="A11" s="151"/>
      <c r="B11" s="71"/>
      <c r="C11" s="71"/>
      <c r="D11" s="164"/>
      <c r="E11" s="164"/>
      <c r="F11" s="174"/>
      <c r="G11" s="164"/>
      <c r="H11" s="164"/>
      <c r="I11" s="164"/>
      <c r="J11" s="165"/>
    </row>
    <row r="12" spans="1:10" ht="30">
      <c r="A12" s="155">
        <v>3</v>
      </c>
      <c r="B12" s="50" t="s">
        <v>64</v>
      </c>
      <c r="C12" s="50" t="s">
        <v>65</v>
      </c>
      <c r="D12" s="147"/>
      <c r="E12" s="147"/>
      <c r="F12" s="156">
        <v>200</v>
      </c>
      <c r="G12" s="147">
        <v>2.29</v>
      </c>
      <c r="H12" s="147">
        <v>0.88</v>
      </c>
      <c r="I12" s="147">
        <v>8.93</v>
      </c>
      <c r="J12" s="148">
        <v>50.8</v>
      </c>
    </row>
    <row r="13" spans="1:10" ht="15">
      <c r="A13" s="136"/>
      <c r="B13" s="61"/>
      <c r="C13" s="61" t="s">
        <v>66</v>
      </c>
      <c r="D13" s="130">
        <v>2.4</v>
      </c>
      <c r="E13" s="130">
        <v>2.4</v>
      </c>
      <c r="F13" s="131"/>
      <c r="G13" s="130"/>
      <c r="H13" s="130"/>
      <c r="I13" s="130"/>
      <c r="J13" s="137"/>
    </row>
    <row r="14" spans="1:10" ht="15">
      <c r="A14" s="136"/>
      <c r="B14" s="61"/>
      <c r="C14" s="61" t="s">
        <v>31</v>
      </c>
      <c r="D14" s="130">
        <v>180</v>
      </c>
      <c r="E14" s="130">
        <v>180</v>
      </c>
      <c r="F14" s="131"/>
      <c r="G14" s="130"/>
      <c r="H14" s="130"/>
      <c r="I14" s="130"/>
      <c r="J14" s="137"/>
    </row>
    <row r="15" spans="1:10" ht="15.75" thickBot="1">
      <c r="A15" s="142"/>
      <c r="B15" s="66"/>
      <c r="C15" s="66" t="s">
        <v>8</v>
      </c>
      <c r="D15" s="143">
        <v>12</v>
      </c>
      <c r="E15" s="143">
        <v>12</v>
      </c>
      <c r="F15" s="163"/>
      <c r="G15" s="143"/>
      <c r="H15" s="143"/>
      <c r="I15" s="143"/>
      <c r="J15" s="145"/>
    </row>
    <row r="16" spans="1:10" ht="15.75" thickBot="1">
      <c r="A16" s="151"/>
      <c r="B16" s="71"/>
      <c r="C16" s="71"/>
      <c r="D16" s="164"/>
      <c r="E16" s="164"/>
      <c r="F16" s="174"/>
      <c r="G16" s="164"/>
      <c r="H16" s="164"/>
      <c r="I16" s="164"/>
      <c r="J16" s="165"/>
    </row>
    <row r="17" spans="1:10" ht="30">
      <c r="A17" s="155">
        <v>4</v>
      </c>
      <c r="B17" s="50" t="s">
        <v>337</v>
      </c>
      <c r="C17" s="303" t="s">
        <v>68</v>
      </c>
      <c r="D17" s="147"/>
      <c r="E17" s="147"/>
      <c r="F17" s="156" t="s">
        <v>379</v>
      </c>
      <c r="G17" s="147">
        <v>4.6</v>
      </c>
      <c r="H17" s="147">
        <v>8.01</v>
      </c>
      <c r="I17" s="147">
        <v>23.9</v>
      </c>
      <c r="J17" s="148">
        <v>201.1</v>
      </c>
    </row>
    <row r="18" spans="1:10" ht="15">
      <c r="A18" s="136"/>
      <c r="B18" s="61"/>
      <c r="C18" s="61" t="s">
        <v>28</v>
      </c>
      <c r="D18" s="130">
        <v>30</v>
      </c>
      <c r="E18" s="130">
        <v>30</v>
      </c>
      <c r="F18" s="131"/>
      <c r="G18" s="130"/>
      <c r="H18" s="130"/>
      <c r="I18" s="130"/>
      <c r="J18" s="137"/>
    </row>
    <row r="19" spans="1:10" ht="15">
      <c r="A19" s="136"/>
      <c r="B19" s="61"/>
      <c r="C19" s="61" t="s">
        <v>9</v>
      </c>
      <c r="D19" s="130">
        <v>5</v>
      </c>
      <c r="E19" s="130">
        <v>5</v>
      </c>
      <c r="F19" s="131"/>
      <c r="G19" s="130"/>
      <c r="H19" s="130"/>
      <c r="I19" s="130"/>
      <c r="J19" s="137"/>
    </row>
    <row r="20" spans="1:10" ht="15">
      <c r="A20" s="136"/>
      <c r="B20" s="61"/>
      <c r="C20" s="61"/>
      <c r="D20" s="130"/>
      <c r="E20" s="130"/>
      <c r="F20" s="131"/>
      <c r="G20" s="130"/>
      <c r="H20" s="130"/>
      <c r="I20" s="130"/>
      <c r="J20" s="137"/>
    </row>
    <row r="21" spans="1:10" ht="18.75">
      <c r="A21" s="161"/>
      <c r="B21" s="88"/>
      <c r="C21" s="88" t="s">
        <v>15</v>
      </c>
      <c r="D21" s="122"/>
      <c r="E21" s="122"/>
      <c r="F21" s="122"/>
      <c r="G21" s="122">
        <f>SUM(G5:G20)</f>
        <v>14.63</v>
      </c>
      <c r="H21" s="122">
        <f>SUM(H5:H20)</f>
        <v>18.82</v>
      </c>
      <c r="I21" s="122">
        <f>SUM(I5:I20)</f>
        <v>63.41</v>
      </c>
      <c r="J21" s="162">
        <f>SUM(J5:J20)</f>
        <v>494.31999999999994</v>
      </c>
    </row>
    <row r="22" spans="1:10" ht="15.75" thickBot="1">
      <c r="A22" s="138"/>
      <c r="B22" s="80"/>
      <c r="C22" s="80"/>
      <c r="D22" s="139"/>
      <c r="E22" s="139"/>
      <c r="F22" s="169"/>
      <c r="G22" s="139"/>
      <c r="H22" s="139"/>
      <c r="I22" s="139"/>
      <c r="J22" s="141"/>
    </row>
    <row r="23" spans="1:10" ht="30" customHeight="1" thickBot="1">
      <c r="A23" s="347" t="s">
        <v>69</v>
      </c>
      <c r="B23" s="348"/>
      <c r="C23" s="348"/>
      <c r="D23" s="348"/>
      <c r="E23" s="348"/>
      <c r="F23" s="348"/>
      <c r="G23" s="348"/>
      <c r="H23" s="348"/>
      <c r="I23" s="348"/>
      <c r="J23" s="349"/>
    </row>
    <row r="24" spans="1:10" ht="45">
      <c r="A24" s="132">
        <v>1</v>
      </c>
      <c r="B24" s="58" t="s">
        <v>183</v>
      </c>
      <c r="C24" s="58" t="s">
        <v>184</v>
      </c>
      <c r="D24" s="134"/>
      <c r="E24" s="134"/>
      <c r="F24" s="133">
        <v>50</v>
      </c>
      <c r="G24" s="134">
        <v>0.7</v>
      </c>
      <c r="H24" s="134">
        <v>3.91</v>
      </c>
      <c r="I24" s="134">
        <v>3.7</v>
      </c>
      <c r="J24" s="135">
        <v>55.7</v>
      </c>
    </row>
    <row r="25" spans="1:10" ht="15">
      <c r="A25" s="136"/>
      <c r="B25" s="61"/>
      <c r="C25" s="61" t="s">
        <v>40</v>
      </c>
      <c r="D25" s="130">
        <v>40</v>
      </c>
      <c r="E25" s="130">
        <v>30</v>
      </c>
      <c r="F25" s="131"/>
      <c r="G25" s="130"/>
      <c r="H25" s="130"/>
      <c r="I25" s="130"/>
      <c r="J25" s="137"/>
    </row>
    <row r="26" spans="1:10" ht="15">
      <c r="A26" s="136"/>
      <c r="B26" s="61"/>
      <c r="C26" s="61" t="s">
        <v>11</v>
      </c>
      <c r="D26" s="130">
        <v>5</v>
      </c>
      <c r="E26" s="130">
        <v>3</v>
      </c>
      <c r="F26" s="131"/>
      <c r="G26" s="130"/>
      <c r="H26" s="130"/>
      <c r="I26" s="130"/>
      <c r="J26" s="137"/>
    </row>
    <row r="27" spans="1:10" ht="15">
      <c r="A27" s="136"/>
      <c r="B27" s="61"/>
      <c r="C27" s="61" t="s">
        <v>25</v>
      </c>
      <c r="D27" s="130">
        <v>5</v>
      </c>
      <c r="E27" s="130">
        <v>3</v>
      </c>
      <c r="F27" s="131"/>
      <c r="G27" s="130"/>
      <c r="H27" s="130"/>
      <c r="I27" s="130"/>
      <c r="J27" s="137"/>
    </row>
    <row r="28" spans="1:10" ht="15">
      <c r="A28" s="136"/>
      <c r="B28" s="61"/>
      <c r="C28" s="61" t="s">
        <v>43</v>
      </c>
      <c r="D28" s="130">
        <v>20</v>
      </c>
      <c r="E28" s="130">
        <v>14</v>
      </c>
      <c r="F28" s="131"/>
      <c r="G28" s="130"/>
      <c r="H28" s="130"/>
      <c r="I28" s="130"/>
      <c r="J28" s="137"/>
    </row>
    <row r="29" spans="1:10" ht="15">
      <c r="A29" s="136"/>
      <c r="B29" s="61"/>
      <c r="C29" s="61" t="s">
        <v>185</v>
      </c>
      <c r="D29" s="130">
        <v>5</v>
      </c>
      <c r="E29" s="130">
        <v>2</v>
      </c>
      <c r="F29" s="131"/>
      <c r="G29" s="130"/>
      <c r="H29" s="130"/>
      <c r="I29" s="130"/>
      <c r="J29" s="137"/>
    </row>
    <row r="30" spans="1:10" ht="30.75" thickBot="1">
      <c r="A30" s="142"/>
      <c r="B30" s="66"/>
      <c r="C30" s="66" t="s">
        <v>12</v>
      </c>
      <c r="D30" s="143">
        <v>4</v>
      </c>
      <c r="E30" s="143">
        <v>4</v>
      </c>
      <c r="F30" s="163"/>
      <c r="G30" s="143"/>
      <c r="H30" s="143"/>
      <c r="I30" s="143"/>
      <c r="J30" s="145"/>
    </row>
    <row r="31" spans="1:10" ht="15.75" thickBot="1">
      <c r="A31" s="151"/>
      <c r="B31" s="71"/>
      <c r="C31" s="71"/>
      <c r="D31" s="164"/>
      <c r="E31" s="164"/>
      <c r="F31" s="174"/>
      <c r="G31" s="164"/>
      <c r="H31" s="164"/>
      <c r="I31" s="164"/>
      <c r="J31" s="165"/>
    </row>
    <row r="32" spans="1:10" ht="45">
      <c r="A32" s="155">
        <v>2</v>
      </c>
      <c r="B32" s="50" t="s">
        <v>358</v>
      </c>
      <c r="C32" s="303" t="s">
        <v>186</v>
      </c>
      <c r="D32" s="147"/>
      <c r="E32" s="147"/>
      <c r="F32" s="156">
        <v>250</v>
      </c>
      <c r="G32" s="147">
        <v>4.05</v>
      </c>
      <c r="H32" s="147">
        <v>4.68</v>
      </c>
      <c r="I32" s="147">
        <v>9.59</v>
      </c>
      <c r="J32" s="148">
        <v>76.68</v>
      </c>
    </row>
    <row r="33" spans="1:10" ht="15">
      <c r="A33" s="136"/>
      <c r="B33" s="61"/>
      <c r="C33" s="61" t="s">
        <v>127</v>
      </c>
      <c r="D33" s="130">
        <v>15</v>
      </c>
      <c r="E33" s="130">
        <v>9</v>
      </c>
      <c r="F33" s="131"/>
      <c r="G33" s="130"/>
      <c r="H33" s="130"/>
      <c r="I33" s="130"/>
      <c r="J33" s="137"/>
    </row>
    <row r="34" spans="1:10" ht="15">
      <c r="A34" s="136"/>
      <c r="B34" s="61"/>
      <c r="C34" s="61" t="s">
        <v>34</v>
      </c>
      <c r="D34" s="130">
        <v>180</v>
      </c>
      <c r="E34" s="130">
        <v>130</v>
      </c>
      <c r="F34" s="131"/>
      <c r="G34" s="130"/>
      <c r="H34" s="130"/>
      <c r="I34" s="130"/>
      <c r="J34" s="137"/>
    </row>
    <row r="35" spans="1:10" ht="15">
      <c r="A35" s="136"/>
      <c r="B35" s="61"/>
      <c r="C35" s="61" t="s">
        <v>24</v>
      </c>
      <c r="D35" s="130">
        <v>30</v>
      </c>
      <c r="E35" s="130">
        <v>27</v>
      </c>
      <c r="F35" s="131"/>
      <c r="G35" s="130"/>
      <c r="H35" s="130"/>
      <c r="I35" s="130"/>
      <c r="J35" s="137"/>
    </row>
    <row r="36" spans="1:10" ht="15">
      <c r="A36" s="136"/>
      <c r="B36" s="61"/>
      <c r="C36" s="61" t="s">
        <v>11</v>
      </c>
      <c r="D36" s="130">
        <v>20</v>
      </c>
      <c r="E36" s="130">
        <v>15</v>
      </c>
      <c r="F36" s="131"/>
      <c r="G36" s="130"/>
      <c r="H36" s="130"/>
      <c r="I36" s="130"/>
      <c r="J36" s="137"/>
    </row>
    <row r="37" spans="1:10" ht="15">
      <c r="A37" s="136"/>
      <c r="B37" s="61"/>
      <c r="C37" s="61" t="s">
        <v>25</v>
      </c>
      <c r="D37" s="130">
        <v>20</v>
      </c>
      <c r="E37" s="130">
        <v>15</v>
      </c>
      <c r="F37" s="131"/>
      <c r="G37" s="130"/>
      <c r="H37" s="130"/>
      <c r="I37" s="130"/>
      <c r="J37" s="137"/>
    </row>
    <row r="38" spans="1:10" ht="15">
      <c r="A38" s="136"/>
      <c r="B38" s="61"/>
      <c r="C38" s="61" t="s">
        <v>35</v>
      </c>
      <c r="D38" s="130">
        <v>10</v>
      </c>
      <c r="E38" s="130">
        <v>8</v>
      </c>
      <c r="F38" s="131"/>
      <c r="G38" s="130"/>
      <c r="H38" s="130"/>
      <c r="I38" s="130"/>
      <c r="J38" s="137"/>
    </row>
    <row r="39" spans="1:10" ht="15">
      <c r="A39" s="136"/>
      <c r="B39" s="61"/>
      <c r="C39" s="61" t="s">
        <v>9</v>
      </c>
      <c r="D39" s="130">
        <v>3</v>
      </c>
      <c r="E39" s="130">
        <v>3</v>
      </c>
      <c r="F39" s="131"/>
      <c r="G39" s="130"/>
      <c r="H39" s="130"/>
      <c r="I39" s="130"/>
      <c r="J39" s="137"/>
    </row>
    <row r="40" spans="1:10" ht="30">
      <c r="A40" s="136"/>
      <c r="B40" s="61"/>
      <c r="C40" s="61" t="s">
        <v>12</v>
      </c>
      <c r="D40" s="130">
        <v>3</v>
      </c>
      <c r="E40" s="130">
        <v>3</v>
      </c>
      <c r="F40" s="131"/>
      <c r="G40" s="130"/>
      <c r="H40" s="130"/>
      <c r="I40" s="130"/>
      <c r="J40" s="137"/>
    </row>
    <row r="41" spans="1:10" ht="15.75" thickBot="1">
      <c r="A41" s="142"/>
      <c r="B41" s="66"/>
      <c r="C41" s="66" t="s">
        <v>37</v>
      </c>
      <c r="D41" s="143">
        <v>11</v>
      </c>
      <c r="E41" s="143">
        <v>11</v>
      </c>
      <c r="F41" s="163"/>
      <c r="G41" s="143"/>
      <c r="H41" s="143"/>
      <c r="I41" s="143"/>
      <c r="J41" s="145"/>
    </row>
    <row r="42" spans="1:10" ht="15.75" thickBot="1">
      <c r="A42" s="151"/>
      <c r="B42" s="71"/>
      <c r="C42" s="71"/>
      <c r="D42" s="164"/>
      <c r="E42" s="164"/>
      <c r="F42" s="174"/>
      <c r="G42" s="164"/>
      <c r="H42" s="164"/>
      <c r="I42" s="164"/>
      <c r="J42" s="165"/>
    </row>
    <row r="43" spans="1:10" ht="15">
      <c r="A43" s="155">
        <v>3</v>
      </c>
      <c r="B43" s="50" t="s">
        <v>187</v>
      </c>
      <c r="C43" s="50" t="s">
        <v>188</v>
      </c>
      <c r="D43" s="147"/>
      <c r="E43" s="147"/>
      <c r="F43" s="156">
        <v>110</v>
      </c>
      <c r="G43" s="147">
        <v>1.69</v>
      </c>
      <c r="H43" s="147">
        <v>3</v>
      </c>
      <c r="I43" s="147">
        <v>9.9</v>
      </c>
      <c r="J43" s="148">
        <v>73.12</v>
      </c>
    </row>
    <row r="44" spans="1:10" ht="15">
      <c r="A44" s="136"/>
      <c r="B44" s="61"/>
      <c r="C44" s="61" t="s">
        <v>71</v>
      </c>
      <c r="D44" s="130">
        <v>190</v>
      </c>
      <c r="E44" s="130">
        <v>130</v>
      </c>
      <c r="F44" s="131"/>
      <c r="G44" s="130"/>
      <c r="H44" s="130"/>
      <c r="I44" s="130"/>
      <c r="J44" s="137"/>
    </row>
    <row r="45" spans="1:10" ht="15">
      <c r="A45" s="136"/>
      <c r="B45" s="61"/>
      <c r="C45" s="61" t="s">
        <v>25</v>
      </c>
      <c r="D45" s="130">
        <v>20</v>
      </c>
      <c r="E45" s="130">
        <v>12</v>
      </c>
      <c r="F45" s="131"/>
      <c r="G45" s="130"/>
      <c r="H45" s="130"/>
      <c r="I45" s="130"/>
      <c r="J45" s="137"/>
    </row>
    <row r="46" spans="1:10" ht="30">
      <c r="A46" s="136"/>
      <c r="B46" s="61"/>
      <c r="C46" s="61" t="s">
        <v>12</v>
      </c>
      <c r="D46" s="130">
        <v>3</v>
      </c>
      <c r="E46" s="130">
        <v>3</v>
      </c>
      <c r="F46" s="131"/>
      <c r="G46" s="130"/>
      <c r="H46" s="130"/>
      <c r="I46" s="130"/>
      <c r="J46" s="137"/>
    </row>
    <row r="47" spans="1:10" ht="15.75" thickBot="1">
      <c r="A47" s="142"/>
      <c r="B47" s="66"/>
      <c r="C47" s="66" t="s">
        <v>35</v>
      </c>
      <c r="D47" s="143">
        <v>5</v>
      </c>
      <c r="E47" s="143">
        <v>5</v>
      </c>
      <c r="F47" s="163"/>
      <c r="G47" s="143"/>
      <c r="H47" s="143"/>
      <c r="I47" s="143"/>
      <c r="J47" s="145"/>
    </row>
    <row r="48" spans="1:10" ht="15.75" thickBot="1">
      <c r="A48" s="151"/>
      <c r="B48" s="71"/>
      <c r="C48" s="71"/>
      <c r="D48" s="164"/>
      <c r="E48" s="164"/>
      <c r="F48" s="174"/>
      <c r="G48" s="164"/>
      <c r="H48" s="164"/>
      <c r="I48" s="164"/>
      <c r="J48" s="165"/>
    </row>
    <row r="49" spans="1:10" ht="30">
      <c r="A49" s="155">
        <v>4</v>
      </c>
      <c r="B49" s="50" t="s">
        <v>189</v>
      </c>
      <c r="C49" s="50" t="s">
        <v>190</v>
      </c>
      <c r="D49" s="147"/>
      <c r="E49" s="147"/>
      <c r="F49" s="156">
        <v>110</v>
      </c>
      <c r="G49" s="147">
        <v>12.64</v>
      </c>
      <c r="H49" s="147">
        <v>9.49</v>
      </c>
      <c r="I49" s="147">
        <v>6.47</v>
      </c>
      <c r="J49" s="148">
        <v>161.85</v>
      </c>
    </row>
    <row r="50" spans="1:10" ht="15">
      <c r="A50" s="136"/>
      <c r="B50" s="61"/>
      <c r="C50" s="61" t="s">
        <v>27</v>
      </c>
      <c r="D50" s="130">
        <v>70</v>
      </c>
      <c r="E50" s="130">
        <v>64</v>
      </c>
      <c r="F50" s="131"/>
      <c r="G50" s="130"/>
      <c r="H50" s="130"/>
      <c r="I50" s="130"/>
      <c r="J50" s="137"/>
    </row>
    <row r="51" spans="1:10" ht="15">
      <c r="A51" s="136"/>
      <c r="B51" s="61"/>
      <c r="C51" s="61" t="s">
        <v>78</v>
      </c>
      <c r="D51" s="130">
        <v>35</v>
      </c>
      <c r="E51" s="130">
        <v>35</v>
      </c>
      <c r="F51" s="131"/>
      <c r="G51" s="130"/>
      <c r="H51" s="130"/>
      <c r="I51" s="130"/>
      <c r="J51" s="137"/>
    </row>
    <row r="52" spans="1:10" ht="15">
      <c r="A52" s="136"/>
      <c r="B52" s="61"/>
      <c r="C52" s="61" t="s">
        <v>25</v>
      </c>
      <c r="D52" s="130">
        <v>15</v>
      </c>
      <c r="E52" s="130">
        <v>8</v>
      </c>
      <c r="F52" s="131"/>
      <c r="G52" s="130"/>
      <c r="H52" s="130"/>
      <c r="I52" s="130"/>
      <c r="J52" s="137"/>
    </row>
    <row r="53" spans="1:10" ht="15">
      <c r="A53" s="136"/>
      <c r="B53" s="61"/>
      <c r="C53" s="61" t="s">
        <v>55</v>
      </c>
      <c r="D53" s="61" t="s">
        <v>82</v>
      </c>
      <c r="E53" s="130">
        <v>5</v>
      </c>
      <c r="F53" s="131"/>
      <c r="G53" s="130"/>
      <c r="H53" s="130"/>
      <c r="I53" s="130"/>
      <c r="J53" s="137"/>
    </row>
    <row r="54" spans="1:10" ht="15">
      <c r="A54" s="136"/>
      <c r="B54" s="61"/>
      <c r="C54" s="61" t="s">
        <v>9</v>
      </c>
      <c r="D54" s="130">
        <v>2</v>
      </c>
      <c r="E54" s="130">
        <v>2</v>
      </c>
      <c r="F54" s="131"/>
      <c r="G54" s="130"/>
      <c r="H54" s="130"/>
      <c r="I54" s="130"/>
      <c r="J54" s="137"/>
    </row>
    <row r="55" spans="1:10" ht="15">
      <c r="A55" s="136"/>
      <c r="B55" s="61"/>
      <c r="C55" s="175" t="s">
        <v>30</v>
      </c>
      <c r="D55" s="130"/>
      <c r="E55" s="130"/>
      <c r="F55" s="131">
        <v>50</v>
      </c>
      <c r="G55" s="130">
        <v>0.8</v>
      </c>
      <c r="H55" s="130">
        <v>2.4</v>
      </c>
      <c r="I55" s="130">
        <v>1.5</v>
      </c>
      <c r="J55" s="137">
        <v>30.8</v>
      </c>
    </row>
    <row r="56" spans="1:10" ht="15">
      <c r="A56" s="136"/>
      <c r="B56" s="61"/>
      <c r="C56" s="61" t="s">
        <v>25</v>
      </c>
      <c r="D56" s="130">
        <v>10</v>
      </c>
      <c r="E56" s="130">
        <v>8</v>
      </c>
      <c r="F56" s="131"/>
      <c r="G56" s="130"/>
      <c r="H56" s="130"/>
      <c r="I56" s="130"/>
      <c r="J56" s="137"/>
    </row>
    <row r="57" spans="1:10" ht="15">
      <c r="A57" s="136"/>
      <c r="B57" s="61"/>
      <c r="C57" s="61" t="s">
        <v>11</v>
      </c>
      <c r="D57" s="130">
        <v>10</v>
      </c>
      <c r="E57" s="130">
        <v>8</v>
      </c>
      <c r="F57" s="131"/>
      <c r="G57" s="130"/>
      <c r="H57" s="130"/>
      <c r="I57" s="130"/>
      <c r="J57" s="137"/>
    </row>
    <row r="58" spans="1:10" ht="15">
      <c r="A58" s="136"/>
      <c r="B58" s="61"/>
      <c r="C58" s="61" t="s">
        <v>179</v>
      </c>
      <c r="D58" s="130">
        <v>3</v>
      </c>
      <c r="E58" s="130">
        <v>3</v>
      </c>
      <c r="F58" s="131"/>
      <c r="G58" s="130"/>
      <c r="H58" s="130"/>
      <c r="I58" s="130"/>
      <c r="J58" s="137"/>
    </row>
    <row r="59" spans="1:10" ht="15">
      <c r="A59" s="136"/>
      <c r="B59" s="61"/>
      <c r="C59" s="61" t="s">
        <v>32</v>
      </c>
      <c r="D59" s="130">
        <v>10</v>
      </c>
      <c r="E59" s="130">
        <v>10</v>
      </c>
      <c r="F59" s="131"/>
      <c r="G59" s="130"/>
      <c r="H59" s="130"/>
      <c r="I59" s="130"/>
      <c r="J59" s="137"/>
    </row>
    <row r="60" spans="1:10" ht="15">
      <c r="A60" s="136"/>
      <c r="B60" s="61"/>
      <c r="C60" s="61" t="s">
        <v>9</v>
      </c>
      <c r="D60" s="130">
        <v>2</v>
      </c>
      <c r="E60" s="130">
        <v>2</v>
      </c>
      <c r="F60" s="131"/>
      <c r="G60" s="130"/>
      <c r="H60" s="130"/>
      <c r="I60" s="130"/>
      <c r="J60" s="137"/>
    </row>
    <row r="61" spans="1:10" ht="30.75" thickBot="1">
      <c r="A61" s="142"/>
      <c r="B61" s="66"/>
      <c r="C61" s="66" t="s">
        <v>12</v>
      </c>
      <c r="D61" s="143">
        <v>2</v>
      </c>
      <c r="E61" s="143">
        <v>2</v>
      </c>
      <c r="F61" s="163"/>
      <c r="G61" s="143"/>
      <c r="H61" s="143"/>
      <c r="I61" s="143"/>
      <c r="J61" s="145"/>
    </row>
    <row r="62" spans="1:10" ht="15.75" thickBot="1">
      <c r="A62" s="151"/>
      <c r="B62" s="71"/>
      <c r="C62" s="71"/>
      <c r="D62" s="164"/>
      <c r="E62" s="164"/>
      <c r="F62" s="174"/>
      <c r="G62" s="164"/>
      <c r="H62" s="164"/>
      <c r="I62" s="164"/>
      <c r="J62" s="165"/>
    </row>
    <row r="63" spans="1:10" ht="15">
      <c r="A63" s="155">
        <v>5</v>
      </c>
      <c r="B63" s="50" t="s">
        <v>41</v>
      </c>
      <c r="C63" s="50" t="s">
        <v>79</v>
      </c>
      <c r="D63" s="147"/>
      <c r="E63" s="147"/>
      <c r="F63" s="156">
        <v>200</v>
      </c>
      <c r="G63" s="147">
        <v>0.52</v>
      </c>
      <c r="H63" s="147"/>
      <c r="I63" s="147">
        <v>13.48</v>
      </c>
      <c r="J63" s="148">
        <v>56</v>
      </c>
    </row>
    <row r="64" spans="1:10" ht="15">
      <c r="A64" s="136"/>
      <c r="B64" s="61"/>
      <c r="C64" s="61" t="s">
        <v>80</v>
      </c>
      <c r="D64" s="130">
        <v>11</v>
      </c>
      <c r="E64" s="130">
        <v>11</v>
      </c>
      <c r="F64" s="131"/>
      <c r="G64" s="130"/>
      <c r="H64" s="130"/>
      <c r="I64" s="130"/>
      <c r="J64" s="137"/>
    </row>
    <row r="65" spans="1:10" ht="15">
      <c r="A65" s="136"/>
      <c r="B65" s="61"/>
      <c r="C65" s="61" t="s">
        <v>8</v>
      </c>
      <c r="D65" s="130">
        <v>13</v>
      </c>
      <c r="E65" s="130">
        <v>13</v>
      </c>
      <c r="F65" s="131"/>
      <c r="G65" s="130"/>
      <c r="H65" s="130"/>
      <c r="I65" s="130"/>
      <c r="J65" s="137"/>
    </row>
    <row r="66" spans="1:10" ht="15.75" thickBot="1">
      <c r="A66" s="142"/>
      <c r="B66" s="66"/>
      <c r="C66" s="66" t="s">
        <v>44</v>
      </c>
      <c r="D66" s="143">
        <v>0.05</v>
      </c>
      <c r="E66" s="143">
        <v>0.05</v>
      </c>
      <c r="F66" s="163"/>
      <c r="G66" s="143"/>
      <c r="H66" s="143"/>
      <c r="I66" s="143"/>
      <c r="J66" s="145"/>
    </row>
    <row r="67" spans="1:10" ht="15.75" thickBot="1">
      <c r="A67" s="151"/>
      <c r="B67" s="71"/>
      <c r="C67" s="71"/>
      <c r="D67" s="164"/>
      <c r="E67" s="164"/>
      <c r="F67" s="174"/>
      <c r="G67" s="164"/>
      <c r="H67" s="164"/>
      <c r="I67" s="164"/>
      <c r="J67" s="165"/>
    </row>
    <row r="68" spans="1:10" ht="15.75" thickBot="1">
      <c r="A68" s="157">
        <v>6</v>
      </c>
      <c r="B68" s="76" t="s">
        <v>339</v>
      </c>
      <c r="C68" s="76" t="s">
        <v>45</v>
      </c>
      <c r="D68" s="159">
        <v>50</v>
      </c>
      <c r="E68" s="159">
        <v>50</v>
      </c>
      <c r="F68" s="158">
        <v>50</v>
      </c>
      <c r="G68" s="159">
        <v>2.4</v>
      </c>
      <c r="H68" s="159">
        <v>0.4</v>
      </c>
      <c r="I68" s="159">
        <v>20.1</v>
      </c>
      <c r="J68" s="160">
        <v>96.3</v>
      </c>
    </row>
    <row r="69" spans="1:10" ht="15.75" thickBot="1">
      <c r="A69" s="151"/>
      <c r="B69" s="71"/>
      <c r="C69" s="71"/>
      <c r="D69" s="164"/>
      <c r="E69" s="164"/>
      <c r="F69" s="174"/>
      <c r="G69" s="164"/>
      <c r="H69" s="164"/>
      <c r="I69" s="164"/>
      <c r="J69" s="165"/>
    </row>
    <row r="70" spans="1:10" ht="15">
      <c r="A70" s="155">
        <v>7</v>
      </c>
      <c r="B70" s="50" t="s">
        <v>330</v>
      </c>
      <c r="C70" s="50" t="s">
        <v>28</v>
      </c>
      <c r="D70" s="147">
        <v>30</v>
      </c>
      <c r="E70" s="147">
        <v>30</v>
      </c>
      <c r="F70" s="156">
        <v>30</v>
      </c>
      <c r="G70" s="147">
        <v>3.46</v>
      </c>
      <c r="H70" s="147">
        <v>1.35</v>
      </c>
      <c r="I70" s="147">
        <v>22.94</v>
      </c>
      <c r="J70" s="148">
        <v>117.9</v>
      </c>
    </row>
    <row r="71" spans="1:10" ht="15">
      <c r="A71" s="136"/>
      <c r="B71" s="61"/>
      <c r="C71" s="61"/>
      <c r="D71" s="130"/>
      <c r="E71" s="130"/>
      <c r="F71" s="131"/>
      <c r="G71" s="130"/>
      <c r="H71" s="130"/>
      <c r="I71" s="130"/>
      <c r="J71" s="137"/>
    </row>
    <row r="72" spans="1:10" ht="18.75">
      <c r="A72" s="206"/>
      <c r="B72" s="207"/>
      <c r="C72" s="207" t="s">
        <v>15</v>
      </c>
      <c r="D72" s="208"/>
      <c r="E72" s="208"/>
      <c r="F72" s="208"/>
      <c r="G72" s="208">
        <f>SUM(G24:G71)</f>
        <v>26.259999999999998</v>
      </c>
      <c r="H72" s="208">
        <f>SUM(H24:H71)</f>
        <v>25.229999999999997</v>
      </c>
      <c r="I72" s="208">
        <f>SUM(I24:I71)</f>
        <v>87.68</v>
      </c>
      <c r="J72" s="209">
        <f>SUM(J24:J71)</f>
        <v>668.35</v>
      </c>
    </row>
    <row r="73" spans="1:10" ht="15.75" thickBot="1">
      <c r="A73" s="47"/>
      <c r="B73" s="48"/>
      <c r="C73" s="48"/>
      <c r="D73" s="48"/>
      <c r="E73" s="48"/>
      <c r="F73" s="48"/>
      <c r="G73" s="48"/>
      <c r="H73" s="48"/>
      <c r="I73" s="48"/>
      <c r="J73" s="49"/>
    </row>
    <row r="74" spans="1:10" ht="27" customHeight="1" thickBot="1">
      <c r="A74" s="347" t="s">
        <v>46</v>
      </c>
      <c r="B74" s="353"/>
      <c r="C74" s="353"/>
      <c r="D74" s="353"/>
      <c r="E74" s="353"/>
      <c r="F74" s="353"/>
      <c r="G74" s="353"/>
      <c r="H74" s="353"/>
      <c r="I74" s="353"/>
      <c r="J74" s="354"/>
    </row>
    <row r="75" spans="1:10" ht="15">
      <c r="A75" s="132">
        <v>1</v>
      </c>
      <c r="B75" s="58" t="s">
        <v>359</v>
      </c>
      <c r="C75" s="295" t="s">
        <v>43</v>
      </c>
      <c r="D75" s="134">
        <v>165</v>
      </c>
      <c r="E75" s="134">
        <v>160</v>
      </c>
      <c r="F75" s="133">
        <v>160</v>
      </c>
      <c r="G75" s="134">
        <v>0.4</v>
      </c>
      <c r="H75" s="134">
        <v>0.4</v>
      </c>
      <c r="I75" s="134">
        <v>9.8</v>
      </c>
      <c r="J75" s="135">
        <v>45</v>
      </c>
    </row>
    <row r="76" spans="1:10" ht="15">
      <c r="A76" s="136"/>
      <c r="B76" s="61"/>
      <c r="C76" s="61"/>
      <c r="D76" s="130"/>
      <c r="E76" s="130"/>
      <c r="F76" s="131"/>
      <c r="G76" s="130"/>
      <c r="H76" s="130"/>
      <c r="I76" s="130"/>
      <c r="J76" s="137"/>
    </row>
    <row r="77" spans="1:10" ht="18.75">
      <c r="A77" s="161"/>
      <c r="B77" s="88"/>
      <c r="C77" s="88" t="s">
        <v>15</v>
      </c>
      <c r="D77" s="122"/>
      <c r="E77" s="122"/>
      <c r="F77" s="122"/>
      <c r="G77" s="122">
        <f>SUM(G75:G76)</f>
        <v>0.4</v>
      </c>
      <c r="H77" s="122">
        <f>SUM(H75:H76)</f>
        <v>0.4</v>
      </c>
      <c r="I77" s="122">
        <f>SUM(I75:I76)</f>
        <v>9.8</v>
      </c>
      <c r="J77" s="162">
        <f>SUM(J75:J76)</f>
        <v>45</v>
      </c>
    </row>
    <row r="78" spans="1:10" ht="15.75" thickBot="1">
      <c r="A78" s="138"/>
      <c r="B78" s="80"/>
      <c r="C78" s="80"/>
      <c r="D78" s="139"/>
      <c r="E78" s="139"/>
      <c r="F78" s="169"/>
      <c r="G78" s="139"/>
      <c r="H78" s="139"/>
      <c r="I78" s="139"/>
      <c r="J78" s="141"/>
    </row>
    <row r="79" spans="1:10" ht="28.5" customHeight="1" thickBot="1">
      <c r="A79" s="347" t="s">
        <v>49</v>
      </c>
      <c r="B79" s="353"/>
      <c r="C79" s="353"/>
      <c r="D79" s="353"/>
      <c r="E79" s="353"/>
      <c r="F79" s="353"/>
      <c r="G79" s="353"/>
      <c r="H79" s="353"/>
      <c r="I79" s="353"/>
      <c r="J79" s="354"/>
    </row>
    <row r="80" spans="1:10" ht="30">
      <c r="A80" s="132">
        <v>1</v>
      </c>
      <c r="B80" s="58" t="s">
        <v>191</v>
      </c>
      <c r="C80" s="58" t="s">
        <v>192</v>
      </c>
      <c r="D80" s="134"/>
      <c r="E80" s="134"/>
      <c r="F80" s="133">
        <v>120</v>
      </c>
      <c r="G80" s="134">
        <v>9.5</v>
      </c>
      <c r="H80" s="134">
        <v>12.4</v>
      </c>
      <c r="I80" s="134">
        <v>9.45</v>
      </c>
      <c r="J80" s="135">
        <v>272.6</v>
      </c>
    </row>
    <row r="81" spans="1:10" ht="15">
      <c r="A81" s="136"/>
      <c r="B81" s="61"/>
      <c r="C81" s="61" t="s">
        <v>83</v>
      </c>
      <c r="D81" s="130">
        <v>140</v>
      </c>
      <c r="E81" s="130">
        <v>120</v>
      </c>
      <c r="F81" s="131"/>
      <c r="G81" s="130"/>
      <c r="H81" s="130"/>
      <c r="I81" s="130"/>
      <c r="J81" s="137"/>
    </row>
    <row r="82" spans="1:10" ht="15">
      <c r="A82" s="136"/>
      <c r="B82" s="61"/>
      <c r="C82" s="61" t="s">
        <v>32</v>
      </c>
      <c r="D82" s="130">
        <v>20</v>
      </c>
      <c r="E82" s="130">
        <v>20</v>
      </c>
      <c r="F82" s="131"/>
      <c r="G82" s="130"/>
      <c r="H82" s="130"/>
      <c r="I82" s="130"/>
      <c r="J82" s="137"/>
    </row>
    <row r="83" spans="1:10" ht="15">
      <c r="A83" s="136"/>
      <c r="B83" s="61"/>
      <c r="C83" s="61" t="s">
        <v>55</v>
      </c>
      <c r="D83" s="61" t="s">
        <v>153</v>
      </c>
      <c r="E83" s="130">
        <v>10</v>
      </c>
      <c r="F83" s="131"/>
      <c r="G83" s="130"/>
      <c r="H83" s="130"/>
      <c r="I83" s="130"/>
      <c r="J83" s="137"/>
    </row>
    <row r="84" spans="1:10" ht="15">
      <c r="A84" s="136"/>
      <c r="B84" s="61"/>
      <c r="C84" s="61" t="s">
        <v>8</v>
      </c>
      <c r="D84" s="130">
        <v>8</v>
      </c>
      <c r="E84" s="130">
        <v>8</v>
      </c>
      <c r="F84" s="131"/>
      <c r="G84" s="130"/>
      <c r="H84" s="130"/>
      <c r="I84" s="130"/>
      <c r="J84" s="137"/>
    </row>
    <row r="85" spans="1:10" ht="15">
      <c r="A85" s="136"/>
      <c r="B85" s="61"/>
      <c r="C85" s="61" t="s">
        <v>9</v>
      </c>
      <c r="D85" s="130">
        <v>4</v>
      </c>
      <c r="E85" s="130">
        <v>4</v>
      </c>
      <c r="F85" s="131"/>
      <c r="G85" s="130"/>
      <c r="H85" s="130"/>
      <c r="I85" s="130"/>
      <c r="J85" s="137"/>
    </row>
    <row r="86" spans="1:10" ht="30.75" thickBot="1">
      <c r="A86" s="142"/>
      <c r="B86" s="66"/>
      <c r="C86" s="66" t="s">
        <v>12</v>
      </c>
      <c r="D86" s="143">
        <v>3</v>
      </c>
      <c r="E86" s="143">
        <v>3</v>
      </c>
      <c r="F86" s="163"/>
      <c r="G86" s="143"/>
      <c r="H86" s="143"/>
      <c r="I86" s="143"/>
      <c r="J86" s="145"/>
    </row>
    <row r="87" spans="1:10" ht="15.75" thickBot="1">
      <c r="A87" s="151"/>
      <c r="B87" s="71"/>
      <c r="C87" s="71"/>
      <c r="D87" s="164"/>
      <c r="E87" s="164"/>
      <c r="F87" s="174"/>
      <c r="G87" s="164"/>
      <c r="H87" s="164"/>
      <c r="I87" s="164"/>
      <c r="J87" s="165"/>
    </row>
    <row r="88" spans="1:10" ht="45">
      <c r="A88" s="155">
        <v>2</v>
      </c>
      <c r="B88" s="50" t="s">
        <v>85</v>
      </c>
      <c r="C88" s="50" t="s">
        <v>193</v>
      </c>
      <c r="D88" s="147"/>
      <c r="E88" s="147"/>
      <c r="F88" s="156">
        <v>100</v>
      </c>
      <c r="G88" s="147">
        <v>0.64</v>
      </c>
      <c r="H88" s="147"/>
      <c r="I88" s="147">
        <v>10.97</v>
      </c>
      <c r="J88" s="148">
        <v>65.31</v>
      </c>
    </row>
    <row r="89" spans="1:10" ht="15">
      <c r="A89" s="136"/>
      <c r="B89" s="61"/>
      <c r="C89" s="61" t="s">
        <v>80</v>
      </c>
      <c r="D89" s="130">
        <v>11</v>
      </c>
      <c r="E89" s="130">
        <v>11</v>
      </c>
      <c r="F89" s="131"/>
      <c r="G89" s="130"/>
      <c r="H89" s="130"/>
      <c r="I89" s="130"/>
      <c r="J89" s="137"/>
    </row>
    <row r="90" spans="1:10" ht="15.75" thickBot="1">
      <c r="A90" s="142"/>
      <c r="B90" s="66"/>
      <c r="C90" s="66" t="s">
        <v>87</v>
      </c>
      <c r="D90" s="143">
        <v>12</v>
      </c>
      <c r="E90" s="143">
        <v>12</v>
      </c>
      <c r="F90" s="163"/>
      <c r="G90" s="143"/>
      <c r="H90" s="143"/>
      <c r="I90" s="143"/>
      <c r="J90" s="145"/>
    </row>
    <row r="91" spans="1:10" ht="15.75" thickBot="1">
      <c r="A91" s="151"/>
      <c r="B91" s="71"/>
      <c r="C91" s="71"/>
      <c r="D91" s="164"/>
      <c r="E91" s="164"/>
      <c r="F91" s="174"/>
      <c r="G91" s="164"/>
      <c r="H91" s="164"/>
      <c r="I91" s="164"/>
      <c r="J91" s="165"/>
    </row>
    <row r="92" spans="1:10" ht="30">
      <c r="A92" s="155">
        <v>3</v>
      </c>
      <c r="B92" s="50" t="s">
        <v>311</v>
      </c>
      <c r="C92" s="50" t="s">
        <v>88</v>
      </c>
      <c r="D92" s="147"/>
      <c r="E92" s="147"/>
      <c r="F92" s="156">
        <v>200</v>
      </c>
      <c r="G92" s="147">
        <v>1.56</v>
      </c>
      <c r="H92" s="147">
        <v>1.62</v>
      </c>
      <c r="I92" s="147">
        <v>8.85</v>
      </c>
      <c r="J92" s="148">
        <v>56.22</v>
      </c>
    </row>
    <row r="93" spans="1:10" ht="15">
      <c r="A93" s="136"/>
      <c r="B93" s="61"/>
      <c r="C93" s="61" t="s">
        <v>89</v>
      </c>
      <c r="D93" s="130">
        <v>0.6</v>
      </c>
      <c r="E93" s="130">
        <v>0.6</v>
      </c>
      <c r="F93" s="131"/>
      <c r="G93" s="130"/>
      <c r="H93" s="130"/>
      <c r="I93" s="130"/>
      <c r="J93" s="137"/>
    </row>
    <row r="94" spans="1:10" ht="15">
      <c r="A94" s="136"/>
      <c r="B94" s="61"/>
      <c r="C94" s="61" t="s">
        <v>31</v>
      </c>
      <c r="D94" s="130">
        <v>135</v>
      </c>
      <c r="E94" s="130">
        <v>135</v>
      </c>
      <c r="F94" s="131"/>
      <c r="G94" s="130"/>
      <c r="H94" s="130"/>
      <c r="I94" s="130"/>
      <c r="J94" s="137"/>
    </row>
    <row r="95" spans="1:10" ht="15.75" thickBot="1">
      <c r="A95" s="142"/>
      <c r="B95" s="66"/>
      <c r="C95" s="66" t="s">
        <v>8</v>
      </c>
      <c r="D95" s="143">
        <v>13</v>
      </c>
      <c r="E95" s="143">
        <v>13</v>
      </c>
      <c r="F95" s="163"/>
      <c r="G95" s="143"/>
      <c r="H95" s="143"/>
      <c r="I95" s="143"/>
      <c r="J95" s="145"/>
    </row>
    <row r="96" spans="1:10" ht="15.75" thickBot="1">
      <c r="A96" s="151"/>
      <c r="B96" s="71"/>
      <c r="C96" s="71"/>
      <c r="D96" s="164"/>
      <c r="E96" s="164"/>
      <c r="F96" s="174"/>
      <c r="G96" s="164"/>
      <c r="H96" s="164"/>
      <c r="I96" s="164"/>
      <c r="J96" s="165"/>
    </row>
    <row r="97" spans="1:10" ht="15.75" thickBot="1">
      <c r="A97" s="157">
        <v>4</v>
      </c>
      <c r="B97" s="76" t="s">
        <v>330</v>
      </c>
      <c r="C97" s="76" t="s">
        <v>28</v>
      </c>
      <c r="D97" s="159">
        <v>20</v>
      </c>
      <c r="E97" s="159">
        <v>20</v>
      </c>
      <c r="F97" s="158">
        <v>20</v>
      </c>
      <c r="G97" s="159">
        <v>3.46</v>
      </c>
      <c r="H97" s="159">
        <v>1.35</v>
      </c>
      <c r="I97" s="159">
        <v>22.94</v>
      </c>
      <c r="J97" s="160">
        <v>158.7</v>
      </c>
    </row>
    <row r="98" spans="1:10" ht="15.75" thickBot="1">
      <c r="A98" s="151"/>
      <c r="B98" s="71"/>
      <c r="C98" s="71"/>
      <c r="D98" s="164"/>
      <c r="E98" s="164"/>
      <c r="F98" s="174"/>
      <c r="G98" s="164"/>
      <c r="H98" s="164"/>
      <c r="I98" s="164"/>
      <c r="J98" s="165"/>
    </row>
    <row r="99" spans="1:10" ht="15">
      <c r="A99" s="155">
        <v>5</v>
      </c>
      <c r="B99" s="50"/>
      <c r="C99" s="50" t="s">
        <v>118</v>
      </c>
      <c r="D99" s="147">
        <v>20</v>
      </c>
      <c r="E99" s="147">
        <v>20</v>
      </c>
      <c r="F99" s="156">
        <v>20</v>
      </c>
      <c r="G99" s="147">
        <v>0.08</v>
      </c>
      <c r="H99" s="147"/>
      <c r="I99" s="147">
        <v>15.2</v>
      </c>
      <c r="J99" s="148">
        <v>58.6</v>
      </c>
    </row>
    <row r="100" spans="1:10" ht="15">
      <c r="A100" s="136"/>
      <c r="B100" s="61"/>
      <c r="C100" s="61"/>
      <c r="D100" s="130"/>
      <c r="E100" s="130"/>
      <c r="F100" s="131"/>
      <c r="G100" s="130"/>
      <c r="H100" s="130"/>
      <c r="I100" s="130"/>
      <c r="J100" s="137"/>
    </row>
    <row r="101" spans="1:10" ht="18.75">
      <c r="A101" s="161"/>
      <c r="B101" s="88"/>
      <c r="C101" s="88" t="s">
        <v>15</v>
      </c>
      <c r="D101" s="122"/>
      <c r="E101" s="122"/>
      <c r="F101" s="122"/>
      <c r="G101" s="122">
        <f>SUM(G80:G100)</f>
        <v>15.24</v>
      </c>
      <c r="H101" s="122">
        <f>SUM(H80:H100)</f>
        <v>15.37</v>
      </c>
      <c r="I101" s="122">
        <f>SUM(I80:I100)</f>
        <v>67.41000000000001</v>
      </c>
      <c r="J101" s="162">
        <f>SUM(J80:J100)</f>
        <v>611.43</v>
      </c>
    </row>
    <row r="102" spans="1:10" ht="15.75" thickBot="1">
      <c r="A102" s="142"/>
      <c r="B102" s="66"/>
      <c r="C102" s="66"/>
      <c r="D102" s="143"/>
      <c r="E102" s="143"/>
      <c r="F102" s="163"/>
      <c r="G102" s="143"/>
      <c r="H102" s="143"/>
      <c r="I102" s="143"/>
      <c r="J102" s="145"/>
    </row>
    <row r="103" spans="1:10" ht="19.5" thickBot="1">
      <c r="A103" s="210"/>
      <c r="B103" s="203"/>
      <c r="C103" s="203" t="s">
        <v>59</v>
      </c>
      <c r="D103" s="211"/>
      <c r="E103" s="211"/>
      <c r="F103" s="211"/>
      <c r="G103" s="211">
        <f>G21+G72+G77+G101</f>
        <v>56.53</v>
      </c>
      <c r="H103" s="211">
        <f>H21+H72+H77+H101</f>
        <v>59.81999999999999</v>
      </c>
      <c r="I103" s="211">
        <f>I21+I72+I77+I101</f>
        <v>228.3</v>
      </c>
      <c r="J103" s="212">
        <f>J21+J72+J77+J101</f>
        <v>1819.1</v>
      </c>
    </row>
    <row r="108" spans="1:10" ht="24" thickBot="1">
      <c r="A108" s="313" t="s">
        <v>284</v>
      </c>
      <c r="B108" s="314"/>
      <c r="C108" s="314"/>
      <c r="D108" s="314"/>
      <c r="E108" s="314"/>
      <c r="F108" s="314"/>
      <c r="G108" s="314"/>
      <c r="H108" s="314"/>
      <c r="I108" s="314"/>
      <c r="J108" s="314"/>
    </row>
    <row r="109" spans="1:10" ht="15">
      <c r="A109" s="315" t="s">
        <v>0</v>
      </c>
      <c r="B109" s="315" t="s">
        <v>1</v>
      </c>
      <c r="C109" s="323" t="s">
        <v>2</v>
      </c>
      <c r="D109" s="315" t="s">
        <v>18</v>
      </c>
      <c r="E109" s="315" t="s">
        <v>19</v>
      </c>
      <c r="F109" s="315" t="s">
        <v>3</v>
      </c>
      <c r="G109" s="315" t="s">
        <v>4</v>
      </c>
      <c r="H109" s="315" t="s">
        <v>5</v>
      </c>
      <c r="I109" s="315" t="s">
        <v>224</v>
      </c>
      <c r="J109" s="315" t="s">
        <v>20</v>
      </c>
    </row>
    <row r="110" spans="1:10" ht="55.5" customHeight="1" thickBot="1">
      <c r="A110" s="331"/>
      <c r="B110" s="357"/>
      <c r="C110" s="334"/>
      <c r="D110" s="331"/>
      <c r="E110" s="331"/>
      <c r="F110" s="331"/>
      <c r="G110" s="331"/>
      <c r="H110" s="331"/>
      <c r="I110" s="331"/>
      <c r="J110" s="331"/>
    </row>
    <row r="111" spans="1:10" ht="24" thickBot="1">
      <c r="A111" s="359" t="s">
        <v>6</v>
      </c>
      <c r="B111" s="360"/>
      <c r="C111" s="360"/>
      <c r="D111" s="360"/>
      <c r="E111" s="360"/>
      <c r="F111" s="360"/>
      <c r="G111" s="360"/>
      <c r="H111" s="360"/>
      <c r="I111" s="360"/>
      <c r="J111" s="361"/>
    </row>
    <row r="112" spans="1:10" ht="30">
      <c r="A112" s="132">
        <v>1</v>
      </c>
      <c r="B112" s="58" t="s">
        <v>347</v>
      </c>
      <c r="C112" s="295" t="s">
        <v>181</v>
      </c>
      <c r="D112" s="134"/>
      <c r="E112" s="134"/>
      <c r="F112" s="133">
        <v>200</v>
      </c>
      <c r="G112" s="134">
        <v>6.19</v>
      </c>
      <c r="H112" s="134">
        <v>7.94</v>
      </c>
      <c r="I112" s="134">
        <v>24.46</v>
      </c>
      <c r="J112" s="135">
        <v>193.94</v>
      </c>
    </row>
    <row r="113" spans="1:10" ht="15">
      <c r="A113" s="136"/>
      <c r="B113" s="61"/>
      <c r="C113" s="61" t="s">
        <v>31</v>
      </c>
      <c r="D113" s="130">
        <v>160</v>
      </c>
      <c r="E113" s="130">
        <v>160</v>
      </c>
      <c r="F113" s="131"/>
      <c r="G113" s="130"/>
      <c r="H113" s="130"/>
      <c r="I113" s="130"/>
      <c r="J113" s="137"/>
    </row>
    <row r="114" spans="1:10" ht="15">
      <c r="A114" s="136"/>
      <c r="B114" s="61"/>
      <c r="C114" s="61" t="s">
        <v>8</v>
      </c>
      <c r="D114" s="130">
        <v>2</v>
      </c>
      <c r="E114" s="130">
        <v>2</v>
      </c>
      <c r="F114" s="131"/>
      <c r="G114" s="130"/>
      <c r="H114" s="130"/>
      <c r="I114" s="130"/>
      <c r="J114" s="137"/>
    </row>
    <row r="115" spans="1:10" ht="15">
      <c r="A115" s="136"/>
      <c r="B115" s="61"/>
      <c r="C115" s="61" t="s">
        <v>9</v>
      </c>
      <c r="D115" s="130">
        <v>3</v>
      </c>
      <c r="E115" s="130">
        <v>3</v>
      </c>
      <c r="F115" s="131"/>
      <c r="G115" s="130"/>
      <c r="H115" s="130"/>
      <c r="I115" s="130"/>
      <c r="J115" s="137"/>
    </row>
    <row r="116" spans="1:10" ht="15.75" thickBot="1">
      <c r="A116" s="142"/>
      <c r="B116" s="66"/>
      <c r="C116" s="66" t="s">
        <v>182</v>
      </c>
      <c r="D116" s="143">
        <v>20</v>
      </c>
      <c r="E116" s="143">
        <v>20</v>
      </c>
      <c r="F116" s="163"/>
      <c r="G116" s="143"/>
      <c r="H116" s="143"/>
      <c r="I116" s="143"/>
      <c r="J116" s="145"/>
    </row>
    <row r="117" spans="1:10" ht="15.75" thickBot="1">
      <c r="A117" s="151"/>
      <c r="B117" s="71"/>
      <c r="C117" s="71"/>
      <c r="D117" s="228"/>
      <c r="E117" s="228"/>
      <c r="F117" s="174"/>
      <c r="G117" s="228"/>
      <c r="H117" s="228"/>
      <c r="I117" s="228"/>
      <c r="J117" s="229"/>
    </row>
    <row r="118" spans="1:10" ht="15.75" thickBot="1">
      <c r="A118" s="151"/>
      <c r="B118" s="71"/>
      <c r="C118" s="71"/>
      <c r="D118" s="228"/>
      <c r="E118" s="228"/>
      <c r="F118" s="174"/>
      <c r="G118" s="228"/>
      <c r="H118" s="228"/>
      <c r="I118" s="228"/>
      <c r="J118" s="229"/>
    </row>
    <row r="119" spans="1:10" ht="30">
      <c r="A119" s="155">
        <v>3</v>
      </c>
      <c r="B119" s="50" t="s">
        <v>64</v>
      </c>
      <c r="C119" s="50" t="s">
        <v>65</v>
      </c>
      <c r="D119" s="147"/>
      <c r="E119" s="147"/>
      <c r="F119" s="156">
        <v>150</v>
      </c>
      <c r="G119" s="147">
        <v>1.72</v>
      </c>
      <c r="H119" s="147">
        <v>0.66</v>
      </c>
      <c r="I119" s="147">
        <v>6.7</v>
      </c>
      <c r="J119" s="148">
        <v>38.1</v>
      </c>
    </row>
    <row r="120" spans="1:10" ht="15">
      <c r="A120" s="136"/>
      <c r="B120" s="61"/>
      <c r="C120" s="61" t="s">
        <v>66</v>
      </c>
      <c r="D120" s="130">
        <v>1.5</v>
      </c>
      <c r="E120" s="130">
        <v>1.5</v>
      </c>
      <c r="F120" s="131"/>
      <c r="G120" s="130"/>
      <c r="H120" s="130"/>
      <c r="I120" s="130"/>
      <c r="J120" s="137"/>
    </row>
    <row r="121" spans="1:10" ht="15">
      <c r="A121" s="136"/>
      <c r="B121" s="61"/>
      <c r="C121" s="61" t="s">
        <v>31</v>
      </c>
      <c r="D121" s="130">
        <v>150</v>
      </c>
      <c r="E121" s="130">
        <v>150</v>
      </c>
      <c r="F121" s="131"/>
      <c r="G121" s="130"/>
      <c r="H121" s="130"/>
      <c r="I121" s="130"/>
      <c r="J121" s="137"/>
    </row>
    <row r="122" spans="1:10" ht="15.75" thickBot="1">
      <c r="A122" s="142"/>
      <c r="B122" s="66"/>
      <c r="C122" s="66" t="s">
        <v>8</v>
      </c>
      <c r="D122" s="143">
        <v>10</v>
      </c>
      <c r="E122" s="143">
        <v>10</v>
      </c>
      <c r="F122" s="163"/>
      <c r="G122" s="143"/>
      <c r="H122" s="143"/>
      <c r="I122" s="143"/>
      <c r="J122" s="145"/>
    </row>
    <row r="123" spans="1:10" ht="15.75" thickBot="1">
      <c r="A123" s="151"/>
      <c r="B123" s="71"/>
      <c r="C123" s="71"/>
      <c r="D123" s="228"/>
      <c r="E123" s="228"/>
      <c r="F123" s="174"/>
      <c r="G123" s="228"/>
      <c r="H123" s="228"/>
      <c r="I123" s="228"/>
      <c r="J123" s="229"/>
    </row>
    <row r="124" spans="1:10" ht="30">
      <c r="A124" s="155">
        <v>4</v>
      </c>
      <c r="B124" s="50" t="s">
        <v>337</v>
      </c>
      <c r="C124" s="50" t="s">
        <v>68</v>
      </c>
      <c r="D124" s="147"/>
      <c r="E124" s="147"/>
      <c r="F124" s="156" t="s">
        <v>380</v>
      </c>
      <c r="G124" s="147">
        <v>3.45</v>
      </c>
      <c r="H124" s="147">
        <v>6</v>
      </c>
      <c r="I124" s="147">
        <v>17.9</v>
      </c>
      <c r="J124" s="148">
        <v>150.75</v>
      </c>
    </row>
    <row r="125" spans="1:10" ht="15">
      <c r="A125" s="136"/>
      <c r="B125" s="61"/>
      <c r="C125" s="61" t="s">
        <v>28</v>
      </c>
      <c r="D125" s="130">
        <v>20</v>
      </c>
      <c r="E125" s="130">
        <v>20</v>
      </c>
      <c r="F125" s="131"/>
      <c r="G125" s="130"/>
      <c r="H125" s="130"/>
      <c r="I125" s="130"/>
      <c r="J125" s="137"/>
    </row>
    <row r="126" spans="1:10" ht="15">
      <c r="A126" s="136"/>
      <c r="B126" s="61"/>
      <c r="C126" s="61" t="s">
        <v>9</v>
      </c>
      <c r="D126" s="130">
        <v>4</v>
      </c>
      <c r="E126" s="130">
        <v>4</v>
      </c>
      <c r="F126" s="131"/>
      <c r="G126" s="130"/>
      <c r="H126" s="130"/>
      <c r="I126" s="130"/>
      <c r="J126" s="137"/>
    </row>
    <row r="127" spans="1:10" ht="15">
      <c r="A127" s="136"/>
      <c r="B127" s="61"/>
      <c r="C127" s="61"/>
      <c r="D127" s="130"/>
      <c r="E127" s="130"/>
      <c r="F127" s="131"/>
      <c r="G127" s="130"/>
      <c r="H127" s="130"/>
      <c r="I127" s="130"/>
      <c r="J127" s="137"/>
    </row>
    <row r="128" spans="1:10" ht="18.75">
      <c r="A128" s="161"/>
      <c r="B128" s="88"/>
      <c r="C128" s="88" t="s">
        <v>15</v>
      </c>
      <c r="D128" s="122"/>
      <c r="E128" s="122"/>
      <c r="F128" s="122"/>
      <c r="G128" s="122">
        <f>SUM(G112:G127)</f>
        <v>11.36</v>
      </c>
      <c r="H128" s="122">
        <f>SUM(H112:H127)</f>
        <v>14.6</v>
      </c>
      <c r="I128" s="122">
        <f>SUM(I112:I127)</f>
        <v>49.06</v>
      </c>
      <c r="J128" s="162">
        <f>SUM(J112:J127)</f>
        <v>382.78999999999996</v>
      </c>
    </row>
    <row r="129" spans="1:10" ht="15.75" thickBot="1">
      <c r="A129" s="138"/>
      <c r="B129" s="80"/>
      <c r="C129" s="80"/>
      <c r="D129" s="139"/>
      <c r="E129" s="139"/>
      <c r="F129" s="169"/>
      <c r="G129" s="139"/>
      <c r="H129" s="139"/>
      <c r="I129" s="139"/>
      <c r="J129" s="141"/>
    </row>
    <row r="130" spans="1:10" ht="15.75" thickBot="1">
      <c r="A130" s="347" t="s">
        <v>69</v>
      </c>
      <c r="B130" s="348"/>
      <c r="C130" s="348"/>
      <c r="D130" s="348"/>
      <c r="E130" s="348"/>
      <c r="F130" s="348"/>
      <c r="G130" s="348"/>
      <c r="H130" s="348"/>
      <c r="I130" s="348"/>
      <c r="J130" s="349"/>
    </row>
    <row r="131" spans="1:10" ht="45">
      <c r="A131" s="132">
        <v>1</v>
      </c>
      <c r="B131" s="58" t="s">
        <v>183</v>
      </c>
      <c r="C131" s="58" t="s">
        <v>184</v>
      </c>
      <c r="D131" s="134"/>
      <c r="E131" s="134"/>
      <c r="F131" s="133">
        <v>40</v>
      </c>
      <c r="G131" s="134">
        <v>0.47</v>
      </c>
      <c r="H131" s="134">
        <v>2.6</v>
      </c>
      <c r="I131" s="134">
        <v>2.47</v>
      </c>
      <c r="J131" s="135">
        <v>37.13</v>
      </c>
    </row>
    <row r="132" spans="1:10" ht="15">
      <c r="A132" s="136"/>
      <c r="B132" s="61"/>
      <c r="C132" s="61" t="s">
        <v>40</v>
      </c>
      <c r="D132" s="130">
        <v>50</v>
      </c>
      <c r="E132" s="130">
        <v>20</v>
      </c>
      <c r="F132" s="131"/>
      <c r="G132" s="130"/>
      <c r="H132" s="130"/>
      <c r="I132" s="130"/>
      <c r="J132" s="137"/>
    </row>
    <row r="133" spans="1:10" ht="15">
      <c r="A133" s="136"/>
      <c r="B133" s="61"/>
      <c r="C133" s="61" t="s">
        <v>11</v>
      </c>
      <c r="D133" s="130">
        <v>10</v>
      </c>
      <c r="E133" s="130">
        <v>7</v>
      </c>
      <c r="F133" s="131"/>
      <c r="G133" s="130"/>
      <c r="H133" s="130"/>
      <c r="I133" s="130"/>
      <c r="J133" s="137"/>
    </row>
    <row r="134" spans="1:10" ht="15">
      <c r="A134" s="136"/>
      <c r="B134" s="61"/>
      <c r="C134" s="61" t="s">
        <v>25</v>
      </c>
      <c r="D134" s="130">
        <v>5</v>
      </c>
      <c r="E134" s="130">
        <v>3</v>
      </c>
      <c r="F134" s="131"/>
      <c r="G134" s="130"/>
      <c r="H134" s="130"/>
      <c r="I134" s="130"/>
      <c r="J134" s="137"/>
    </row>
    <row r="135" spans="1:10" ht="15">
      <c r="A135" s="136"/>
      <c r="B135" s="61"/>
      <c r="C135" s="61" t="s">
        <v>43</v>
      </c>
      <c r="D135" s="130">
        <v>15</v>
      </c>
      <c r="E135" s="130">
        <v>11</v>
      </c>
      <c r="F135" s="131"/>
      <c r="G135" s="130"/>
      <c r="H135" s="130"/>
      <c r="I135" s="130"/>
      <c r="J135" s="137"/>
    </row>
    <row r="136" spans="1:10" ht="15">
      <c r="A136" s="136"/>
      <c r="B136" s="61"/>
      <c r="C136" s="61" t="s">
        <v>185</v>
      </c>
      <c r="D136" s="130">
        <v>5</v>
      </c>
      <c r="E136" s="130">
        <v>2</v>
      </c>
      <c r="F136" s="131"/>
      <c r="G136" s="130"/>
      <c r="H136" s="130"/>
      <c r="I136" s="130"/>
      <c r="J136" s="137"/>
    </row>
    <row r="137" spans="1:10" ht="30.75" thickBot="1">
      <c r="A137" s="142"/>
      <c r="B137" s="66"/>
      <c r="C137" s="66" t="s">
        <v>12</v>
      </c>
      <c r="D137" s="143">
        <v>2</v>
      </c>
      <c r="E137" s="143">
        <v>2</v>
      </c>
      <c r="F137" s="163"/>
      <c r="G137" s="143"/>
      <c r="H137" s="143"/>
      <c r="I137" s="143"/>
      <c r="J137" s="145"/>
    </row>
    <row r="138" spans="1:10" ht="15.75" thickBot="1">
      <c r="A138" s="151"/>
      <c r="B138" s="71"/>
      <c r="C138" s="71"/>
      <c r="D138" s="228"/>
      <c r="E138" s="228"/>
      <c r="F138" s="174"/>
      <c r="G138" s="228"/>
      <c r="H138" s="228"/>
      <c r="I138" s="228"/>
      <c r="J138" s="229"/>
    </row>
    <row r="139" spans="1:10" ht="45">
      <c r="A139" s="155">
        <v>2</v>
      </c>
      <c r="B139" s="50" t="s">
        <v>358</v>
      </c>
      <c r="C139" s="303" t="s">
        <v>186</v>
      </c>
      <c r="D139" s="147"/>
      <c r="E139" s="147"/>
      <c r="F139" s="156">
        <v>200</v>
      </c>
      <c r="G139" s="147">
        <v>3.24</v>
      </c>
      <c r="H139" s="147">
        <v>3.74</v>
      </c>
      <c r="I139" s="147">
        <v>7.67</v>
      </c>
      <c r="J139" s="148">
        <v>61.34</v>
      </c>
    </row>
    <row r="140" spans="1:10" ht="15">
      <c r="A140" s="136"/>
      <c r="B140" s="61"/>
      <c r="C140" s="61" t="s">
        <v>127</v>
      </c>
      <c r="D140" s="130">
        <v>15</v>
      </c>
      <c r="E140" s="130">
        <v>9</v>
      </c>
      <c r="F140" s="131"/>
      <c r="G140" s="130"/>
      <c r="H140" s="130"/>
      <c r="I140" s="130"/>
      <c r="J140" s="137"/>
    </row>
    <row r="141" spans="1:10" ht="15">
      <c r="A141" s="136"/>
      <c r="B141" s="61"/>
      <c r="C141" s="61" t="s">
        <v>34</v>
      </c>
      <c r="D141" s="130">
        <v>140</v>
      </c>
      <c r="E141" s="130">
        <v>100</v>
      </c>
      <c r="F141" s="131"/>
      <c r="G141" s="130"/>
      <c r="H141" s="130"/>
      <c r="I141" s="130"/>
      <c r="J141" s="137"/>
    </row>
    <row r="142" spans="1:10" ht="15">
      <c r="A142" s="136"/>
      <c r="B142" s="61"/>
      <c r="C142" s="61" t="s">
        <v>24</v>
      </c>
      <c r="D142" s="130">
        <v>15</v>
      </c>
      <c r="E142" s="130">
        <v>13</v>
      </c>
      <c r="F142" s="131"/>
      <c r="G142" s="130"/>
      <c r="H142" s="130"/>
      <c r="I142" s="130"/>
      <c r="J142" s="137"/>
    </row>
    <row r="143" spans="1:10" ht="15">
      <c r="A143" s="136"/>
      <c r="B143" s="61"/>
      <c r="C143" s="61" t="s">
        <v>11</v>
      </c>
      <c r="D143" s="130">
        <v>10</v>
      </c>
      <c r="E143" s="130">
        <v>7</v>
      </c>
      <c r="F143" s="131"/>
      <c r="G143" s="130"/>
      <c r="H143" s="130"/>
      <c r="I143" s="130"/>
      <c r="J143" s="137"/>
    </row>
    <row r="144" spans="1:10" ht="15">
      <c r="A144" s="136"/>
      <c r="B144" s="61"/>
      <c r="C144" s="61" t="s">
        <v>25</v>
      </c>
      <c r="D144" s="130">
        <v>10</v>
      </c>
      <c r="E144" s="130">
        <v>7</v>
      </c>
      <c r="F144" s="131"/>
      <c r="G144" s="130"/>
      <c r="H144" s="130"/>
      <c r="I144" s="130"/>
      <c r="J144" s="137"/>
    </row>
    <row r="145" spans="1:10" ht="15">
      <c r="A145" s="136"/>
      <c r="B145" s="61"/>
      <c r="C145" s="61" t="s">
        <v>35</v>
      </c>
      <c r="D145" s="130">
        <v>3</v>
      </c>
      <c r="E145" s="130">
        <v>3</v>
      </c>
      <c r="F145" s="131"/>
      <c r="G145" s="130"/>
      <c r="H145" s="130"/>
      <c r="I145" s="130"/>
      <c r="J145" s="137"/>
    </row>
    <row r="146" spans="1:10" ht="15">
      <c r="A146" s="136"/>
      <c r="B146" s="61"/>
      <c r="C146" s="61" t="s">
        <v>9</v>
      </c>
      <c r="D146" s="130">
        <v>2</v>
      </c>
      <c r="E146" s="130">
        <v>2</v>
      </c>
      <c r="F146" s="131"/>
      <c r="G146" s="130"/>
      <c r="H146" s="130"/>
      <c r="I146" s="130"/>
      <c r="J146" s="137"/>
    </row>
    <row r="147" spans="1:10" ht="30">
      <c r="A147" s="136"/>
      <c r="B147" s="61"/>
      <c r="C147" s="61" t="s">
        <v>12</v>
      </c>
      <c r="D147" s="130">
        <v>2</v>
      </c>
      <c r="E147" s="130">
        <v>2</v>
      </c>
      <c r="F147" s="131"/>
      <c r="G147" s="130"/>
      <c r="H147" s="130"/>
      <c r="I147" s="130"/>
      <c r="J147" s="137"/>
    </row>
    <row r="148" spans="1:10" ht="15.75" thickBot="1">
      <c r="A148" s="142"/>
      <c r="B148" s="66"/>
      <c r="C148" s="66" t="s">
        <v>37</v>
      </c>
      <c r="D148" s="143">
        <v>10</v>
      </c>
      <c r="E148" s="143">
        <v>10</v>
      </c>
      <c r="F148" s="163"/>
      <c r="G148" s="143"/>
      <c r="H148" s="143"/>
      <c r="I148" s="143"/>
      <c r="J148" s="145"/>
    </row>
    <row r="149" spans="1:10" ht="15.75" thickBot="1">
      <c r="A149" s="151"/>
      <c r="B149" s="71"/>
      <c r="C149" s="71"/>
      <c r="D149" s="228"/>
      <c r="E149" s="228"/>
      <c r="F149" s="174"/>
      <c r="G149" s="228"/>
      <c r="H149" s="228"/>
      <c r="I149" s="228"/>
      <c r="J149" s="229"/>
    </row>
    <row r="150" spans="1:10" ht="15">
      <c r="A150" s="155">
        <v>3</v>
      </c>
      <c r="B150" s="50" t="s">
        <v>187</v>
      </c>
      <c r="C150" s="50" t="s">
        <v>188</v>
      </c>
      <c r="D150" s="147"/>
      <c r="E150" s="147"/>
      <c r="F150" s="156">
        <v>80</v>
      </c>
      <c r="G150" s="147">
        <v>1.35</v>
      </c>
      <c r="H150" s="147">
        <v>2.4</v>
      </c>
      <c r="I150" s="147">
        <v>7.92</v>
      </c>
      <c r="J150" s="148">
        <v>58.5</v>
      </c>
    </row>
    <row r="151" spans="1:10" ht="15">
      <c r="A151" s="136"/>
      <c r="B151" s="61"/>
      <c r="C151" s="61" t="s">
        <v>71</v>
      </c>
      <c r="D151" s="130">
        <v>150</v>
      </c>
      <c r="E151" s="130">
        <v>80</v>
      </c>
      <c r="F151" s="131"/>
      <c r="G151" s="130"/>
      <c r="H151" s="130"/>
      <c r="I151" s="130"/>
      <c r="J151" s="137"/>
    </row>
    <row r="152" spans="1:10" ht="15">
      <c r="A152" s="136"/>
      <c r="B152" s="61"/>
      <c r="C152" s="61" t="s">
        <v>25</v>
      </c>
      <c r="D152" s="130">
        <v>10</v>
      </c>
      <c r="E152" s="130">
        <v>7</v>
      </c>
      <c r="F152" s="131"/>
      <c r="G152" s="130"/>
      <c r="H152" s="130"/>
      <c r="I152" s="130"/>
      <c r="J152" s="137"/>
    </row>
    <row r="153" spans="1:10" ht="30">
      <c r="A153" s="136"/>
      <c r="B153" s="61"/>
      <c r="C153" s="61" t="s">
        <v>12</v>
      </c>
      <c r="D153" s="130">
        <v>2</v>
      </c>
      <c r="E153" s="130">
        <v>2</v>
      </c>
      <c r="F153" s="131"/>
      <c r="G153" s="130"/>
      <c r="H153" s="130"/>
      <c r="I153" s="130"/>
      <c r="J153" s="137"/>
    </row>
    <row r="154" spans="1:10" ht="15.75" thickBot="1">
      <c r="A154" s="142"/>
      <c r="B154" s="66"/>
      <c r="C154" s="66" t="s">
        <v>35</v>
      </c>
      <c r="D154" s="143">
        <v>2</v>
      </c>
      <c r="E154" s="143">
        <v>2</v>
      </c>
      <c r="F154" s="163"/>
      <c r="G154" s="143"/>
      <c r="H154" s="143"/>
      <c r="I154" s="143"/>
      <c r="J154" s="145"/>
    </row>
    <row r="155" spans="1:10" ht="15.75" thickBot="1">
      <c r="A155" s="151"/>
      <c r="B155" s="71"/>
      <c r="C155" s="71"/>
      <c r="D155" s="228"/>
      <c r="E155" s="228"/>
      <c r="F155" s="174"/>
      <c r="G155" s="228"/>
      <c r="H155" s="228"/>
      <c r="I155" s="228"/>
      <c r="J155" s="229"/>
    </row>
    <row r="156" spans="1:10" ht="30">
      <c r="A156" s="155">
        <v>4</v>
      </c>
      <c r="B156" s="50" t="s">
        <v>189</v>
      </c>
      <c r="C156" s="50" t="s">
        <v>190</v>
      </c>
      <c r="D156" s="147"/>
      <c r="E156" s="147"/>
      <c r="F156" s="156">
        <v>80</v>
      </c>
      <c r="G156" s="147">
        <v>9.19</v>
      </c>
      <c r="H156" s="147">
        <v>6.9</v>
      </c>
      <c r="I156" s="147">
        <v>4.7</v>
      </c>
      <c r="J156" s="148">
        <v>117.7</v>
      </c>
    </row>
    <row r="157" spans="1:10" ht="15">
      <c r="A157" s="136"/>
      <c r="B157" s="61"/>
      <c r="C157" s="61" t="s">
        <v>27</v>
      </c>
      <c r="D157" s="130">
        <v>70</v>
      </c>
      <c r="E157" s="130">
        <v>55</v>
      </c>
      <c r="F157" s="131"/>
      <c r="G157" s="130"/>
      <c r="H157" s="130"/>
      <c r="I157" s="130"/>
      <c r="J157" s="137"/>
    </row>
    <row r="158" spans="1:10" ht="15">
      <c r="A158" s="136"/>
      <c r="B158" s="61"/>
      <c r="C158" s="61" t="s">
        <v>78</v>
      </c>
      <c r="D158" s="130">
        <v>10</v>
      </c>
      <c r="E158" s="130">
        <v>10</v>
      </c>
      <c r="F158" s="131"/>
      <c r="G158" s="130"/>
      <c r="H158" s="130"/>
      <c r="I158" s="130"/>
      <c r="J158" s="137"/>
    </row>
    <row r="159" spans="1:10" ht="15">
      <c r="A159" s="136"/>
      <c r="B159" s="61"/>
      <c r="C159" s="61" t="s">
        <v>25</v>
      </c>
      <c r="D159" s="130">
        <v>10</v>
      </c>
      <c r="E159" s="130">
        <v>8</v>
      </c>
      <c r="F159" s="131"/>
      <c r="G159" s="130"/>
      <c r="H159" s="130"/>
      <c r="I159" s="130"/>
      <c r="J159" s="137"/>
    </row>
    <row r="160" spans="1:10" ht="15">
      <c r="A160" s="136"/>
      <c r="B160" s="61"/>
      <c r="C160" s="61" t="s">
        <v>55</v>
      </c>
      <c r="D160" s="61" t="s">
        <v>82</v>
      </c>
      <c r="E160" s="130">
        <v>5</v>
      </c>
      <c r="F160" s="131"/>
      <c r="G160" s="130"/>
      <c r="H160" s="130"/>
      <c r="I160" s="130"/>
      <c r="J160" s="137"/>
    </row>
    <row r="161" spans="1:10" ht="15">
      <c r="A161" s="136"/>
      <c r="B161" s="61"/>
      <c r="C161" s="61" t="s">
        <v>9</v>
      </c>
      <c r="D161" s="130">
        <v>4</v>
      </c>
      <c r="E161" s="130">
        <v>4</v>
      </c>
      <c r="F161" s="131"/>
      <c r="G161" s="130"/>
      <c r="H161" s="130"/>
      <c r="I161" s="130"/>
      <c r="J161" s="137"/>
    </row>
    <row r="162" spans="1:10" ht="15">
      <c r="A162" s="136"/>
      <c r="B162" s="61"/>
      <c r="C162" s="175" t="s">
        <v>30</v>
      </c>
      <c r="D162" s="130"/>
      <c r="E162" s="130"/>
      <c r="F162" s="131">
        <v>20</v>
      </c>
      <c r="G162" s="130">
        <v>0.32</v>
      </c>
      <c r="H162" s="130">
        <v>0.96</v>
      </c>
      <c r="I162" s="130">
        <v>0.6</v>
      </c>
      <c r="J162" s="137">
        <v>12.32</v>
      </c>
    </row>
    <row r="163" spans="1:10" ht="15">
      <c r="A163" s="136"/>
      <c r="B163" s="61"/>
      <c r="C163" s="61" t="s">
        <v>25</v>
      </c>
      <c r="D163" s="130">
        <v>5</v>
      </c>
      <c r="E163" s="130">
        <v>3</v>
      </c>
      <c r="F163" s="131"/>
      <c r="G163" s="130"/>
      <c r="H163" s="130"/>
      <c r="I163" s="130"/>
      <c r="J163" s="137"/>
    </row>
    <row r="164" spans="1:10" ht="15">
      <c r="A164" s="136"/>
      <c r="B164" s="61"/>
      <c r="C164" s="61" t="s">
        <v>11</v>
      </c>
      <c r="D164" s="130">
        <v>5</v>
      </c>
      <c r="E164" s="130">
        <v>3</v>
      </c>
      <c r="F164" s="131"/>
      <c r="G164" s="130"/>
      <c r="H164" s="130"/>
      <c r="I164" s="130"/>
      <c r="J164" s="137"/>
    </row>
    <row r="165" spans="1:10" ht="15">
      <c r="A165" s="136"/>
      <c r="B165" s="61"/>
      <c r="C165" s="61" t="s">
        <v>179</v>
      </c>
      <c r="D165" s="130">
        <v>3</v>
      </c>
      <c r="E165" s="130">
        <v>3</v>
      </c>
      <c r="F165" s="131"/>
      <c r="G165" s="130"/>
      <c r="H165" s="130"/>
      <c r="I165" s="130"/>
      <c r="J165" s="137"/>
    </row>
    <row r="166" spans="1:10" ht="15">
      <c r="A166" s="136"/>
      <c r="B166" s="61"/>
      <c r="C166" s="61" t="s">
        <v>32</v>
      </c>
      <c r="D166" s="130">
        <v>5</v>
      </c>
      <c r="E166" s="130">
        <v>5</v>
      </c>
      <c r="F166" s="131"/>
      <c r="G166" s="130"/>
      <c r="H166" s="130"/>
      <c r="I166" s="130"/>
      <c r="J166" s="137"/>
    </row>
    <row r="167" spans="1:10" ht="15">
      <c r="A167" s="136"/>
      <c r="B167" s="61"/>
      <c r="C167" s="61" t="s">
        <v>9</v>
      </c>
      <c r="D167" s="130">
        <v>2</v>
      </c>
      <c r="E167" s="130">
        <v>2</v>
      </c>
      <c r="F167" s="131"/>
      <c r="G167" s="130"/>
      <c r="H167" s="130"/>
      <c r="I167" s="130"/>
      <c r="J167" s="137"/>
    </row>
    <row r="168" spans="1:10" ht="30.75" thickBot="1">
      <c r="A168" s="142"/>
      <c r="B168" s="66"/>
      <c r="C168" s="66" t="s">
        <v>12</v>
      </c>
      <c r="D168" s="143">
        <v>1</v>
      </c>
      <c r="E168" s="143">
        <v>1</v>
      </c>
      <c r="F168" s="163"/>
      <c r="G168" s="143"/>
      <c r="H168" s="143"/>
      <c r="I168" s="143"/>
      <c r="J168" s="145"/>
    </row>
    <row r="169" spans="1:10" ht="15.75" thickBot="1">
      <c r="A169" s="151"/>
      <c r="B169" s="71"/>
      <c r="C169" s="71"/>
      <c r="D169" s="228"/>
      <c r="E169" s="228"/>
      <c r="F169" s="174"/>
      <c r="G169" s="228"/>
      <c r="H169" s="228"/>
      <c r="I169" s="228"/>
      <c r="J169" s="229"/>
    </row>
    <row r="170" spans="1:10" ht="15">
      <c r="A170" s="155">
        <v>5</v>
      </c>
      <c r="B170" s="50" t="s">
        <v>41</v>
      </c>
      <c r="C170" s="50" t="s">
        <v>79</v>
      </c>
      <c r="D170" s="147"/>
      <c r="E170" s="147"/>
      <c r="F170" s="156">
        <v>150</v>
      </c>
      <c r="G170" s="147">
        <v>0.39</v>
      </c>
      <c r="H170" s="147"/>
      <c r="I170" s="147">
        <v>10.11</v>
      </c>
      <c r="J170" s="148">
        <v>42</v>
      </c>
    </row>
    <row r="171" spans="1:10" ht="15">
      <c r="A171" s="136"/>
      <c r="B171" s="61"/>
      <c r="C171" s="61" t="s">
        <v>80</v>
      </c>
      <c r="D171" s="130">
        <v>15</v>
      </c>
      <c r="E171" s="130">
        <v>15</v>
      </c>
      <c r="F171" s="131"/>
      <c r="G171" s="130"/>
      <c r="H171" s="130"/>
      <c r="I171" s="130"/>
      <c r="J171" s="137"/>
    </row>
    <row r="172" spans="1:10" ht="15">
      <c r="A172" s="136"/>
      <c r="B172" s="61"/>
      <c r="C172" s="61" t="s">
        <v>8</v>
      </c>
      <c r="D172" s="130">
        <v>10</v>
      </c>
      <c r="E172" s="130">
        <v>10</v>
      </c>
      <c r="F172" s="131"/>
      <c r="G172" s="130"/>
      <c r="H172" s="130"/>
      <c r="I172" s="130"/>
      <c r="J172" s="137"/>
    </row>
    <row r="173" spans="1:10" ht="15.75" thickBot="1">
      <c r="A173" s="142"/>
      <c r="B173" s="66"/>
      <c r="C173" s="66" t="s">
        <v>44</v>
      </c>
      <c r="D173" s="143">
        <v>0.05</v>
      </c>
      <c r="E173" s="143">
        <v>0.05</v>
      </c>
      <c r="F173" s="163"/>
      <c r="G173" s="143"/>
      <c r="H173" s="143"/>
      <c r="I173" s="143"/>
      <c r="J173" s="145"/>
    </row>
    <row r="174" spans="1:10" ht="15.75" thickBot="1">
      <c r="A174" s="151"/>
      <c r="B174" s="71"/>
      <c r="C174" s="71"/>
      <c r="D174" s="228"/>
      <c r="E174" s="228"/>
      <c r="F174" s="174"/>
      <c r="G174" s="228"/>
      <c r="H174" s="228"/>
      <c r="I174" s="228"/>
      <c r="J174" s="229"/>
    </row>
    <row r="175" spans="1:10" ht="15.75" thickBot="1">
      <c r="A175" s="157">
        <v>6</v>
      </c>
      <c r="B175" s="76" t="s">
        <v>339</v>
      </c>
      <c r="C175" s="76" t="s">
        <v>45</v>
      </c>
      <c r="D175" s="147">
        <v>40</v>
      </c>
      <c r="E175" s="147">
        <v>40</v>
      </c>
      <c r="F175" s="156">
        <v>40</v>
      </c>
      <c r="G175" s="147">
        <v>1.92</v>
      </c>
      <c r="H175" s="147">
        <v>0.32</v>
      </c>
      <c r="I175" s="147">
        <v>16.08</v>
      </c>
      <c r="J175" s="148">
        <v>77.04</v>
      </c>
    </row>
    <row r="176" spans="1:10" ht="15.75" thickBot="1">
      <c r="A176" s="151"/>
      <c r="B176" s="71"/>
      <c r="C176" s="71"/>
      <c r="D176" s="228"/>
      <c r="E176" s="228"/>
      <c r="F176" s="174"/>
      <c r="G176" s="228"/>
      <c r="H176" s="228"/>
      <c r="I176" s="228"/>
      <c r="J176" s="229"/>
    </row>
    <row r="177" spans="1:10" ht="15">
      <c r="A177" s="155"/>
      <c r="B177" s="50"/>
      <c r="C177" s="50"/>
      <c r="D177" s="147"/>
      <c r="E177" s="147"/>
      <c r="F177" s="156"/>
      <c r="G177" s="147"/>
      <c r="H177" s="147"/>
      <c r="I177" s="147"/>
      <c r="J177" s="148"/>
    </row>
    <row r="178" spans="1:10" ht="15">
      <c r="A178" s="136"/>
      <c r="B178" s="61"/>
      <c r="C178" s="61"/>
      <c r="D178" s="130"/>
      <c r="E178" s="130"/>
      <c r="F178" s="131"/>
      <c r="G178" s="130"/>
      <c r="H178" s="130"/>
      <c r="I178" s="130"/>
      <c r="J178" s="137"/>
    </row>
    <row r="179" spans="1:10" ht="18.75">
      <c r="A179" s="206"/>
      <c r="B179" s="207"/>
      <c r="C179" s="207" t="s">
        <v>15</v>
      </c>
      <c r="D179" s="208"/>
      <c r="E179" s="208"/>
      <c r="F179" s="208"/>
      <c r="G179" s="208">
        <f>SUM(G131:G178)</f>
        <v>16.880000000000003</v>
      </c>
      <c r="H179" s="208">
        <f>SUM(H131:H178)</f>
        <v>16.92</v>
      </c>
      <c r="I179" s="208">
        <f>SUM(I131:I178)</f>
        <v>49.55</v>
      </c>
      <c r="J179" s="209">
        <f>SUM(J131:J178)</f>
        <v>406.03000000000003</v>
      </c>
    </row>
    <row r="180" spans="1:10" ht="15.75" thickBot="1">
      <c r="A180" s="47"/>
      <c r="B180" s="48"/>
      <c r="C180" s="48"/>
      <c r="D180" s="48"/>
      <c r="E180" s="48"/>
      <c r="F180" s="48"/>
      <c r="G180" s="48"/>
      <c r="H180" s="48"/>
      <c r="I180" s="48"/>
      <c r="J180" s="49"/>
    </row>
    <row r="181" spans="1:10" ht="24" thickBot="1">
      <c r="A181" s="347" t="s">
        <v>46</v>
      </c>
      <c r="B181" s="353"/>
      <c r="C181" s="353"/>
      <c r="D181" s="353"/>
      <c r="E181" s="353"/>
      <c r="F181" s="353"/>
      <c r="G181" s="353"/>
      <c r="H181" s="353"/>
      <c r="I181" s="353"/>
      <c r="J181" s="354"/>
    </row>
    <row r="182" spans="1:10" ht="15">
      <c r="A182" s="132">
        <v>1</v>
      </c>
      <c r="B182" s="58" t="s">
        <v>82</v>
      </c>
      <c r="C182" s="295" t="s">
        <v>107</v>
      </c>
      <c r="D182" s="134">
        <v>100</v>
      </c>
      <c r="E182" s="134">
        <v>100</v>
      </c>
      <c r="F182" s="133">
        <v>90</v>
      </c>
      <c r="G182" s="134">
        <v>0.2</v>
      </c>
      <c r="H182" s="134">
        <v>0.2</v>
      </c>
      <c r="I182" s="134">
        <v>4.9</v>
      </c>
      <c r="J182" s="135">
        <v>23</v>
      </c>
    </row>
    <row r="183" spans="1:10" ht="15">
      <c r="A183" s="136"/>
      <c r="B183" s="61"/>
      <c r="C183" s="61" t="s">
        <v>350</v>
      </c>
      <c r="D183" s="130">
        <v>20</v>
      </c>
      <c r="E183" s="130">
        <v>20</v>
      </c>
      <c r="F183" s="131"/>
      <c r="G183" s="130"/>
      <c r="H183" s="130"/>
      <c r="I183" s="130"/>
      <c r="J183" s="137"/>
    </row>
    <row r="184" spans="1:10" ht="18.75">
      <c r="A184" s="161"/>
      <c r="B184" s="88"/>
      <c r="C184" s="88" t="s">
        <v>15</v>
      </c>
      <c r="D184" s="122"/>
      <c r="E184" s="122"/>
      <c r="F184" s="122"/>
      <c r="G184" s="122">
        <f>SUM(G182:G183)</f>
        <v>0.2</v>
      </c>
      <c r="H184" s="122">
        <f>SUM(H182:H183)</f>
        <v>0.2</v>
      </c>
      <c r="I184" s="122">
        <f>SUM(I182:I183)</f>
        <v>4.9</v>
      </c>
      <c r="J184" s="162">
        <f>SUM(J182:J183)</f>
        <v>23</v>
      </c>
    </row>
    <row r="185" spans="1:10" ht="15.75" thickBot="1">
      <c r="A185" s="138"/>
      <c r="B185" s="80"/>
      <c r="C185" s="80"/>
      <c r="D185" s="139"/>
      <c r="E185" s="139"/>
      <c r="F185" s="169"/>
      <c r="G185" s="139"/>
      <c r="H185" s="139"/>
      <c r="I185" s="139"/>
      <c r="J185" s="141"/>
    </row>
    <row r="186" spans="1:10" ht="24" thickBot="1">
      <c r="A186" s="347" t="s">
        <v>49</v>
      </c>
      <c r="B186" s="353"/>
      <c r="C186" s="353"/>
      <c r="D186" s="353"/>
      <c r="E186" s="353"/>
      <c r="F186" s="353"/>
      <c r="G186" s="353"/>
      <c r="H186" s="353"/>
      <c r="I186" s="353"/>
      <c r="J186" s="354"/>
    </row>
    <row r="187" spans="1:10" ht="30">
      <c r="A187" s="132">
        <v>1</v>
      </c>
      <c r="B187" s="58" t="s">
        <v>191</v>
      </c>
      <c r="C187" s="58" t="s">
        <v>192</v>
      </c>
      <c r="D187" s="134"/>
      <c r="E187" s="134"/>
      <c r="F187" s="133">
        <v>90</v>
      </c>
      <c r="G187" s="134">
        <v>14.3</v>
      </c>
      <c r="H187" s="134">
        <v>11.23</v>
      </c>
      <c r="I187" s="134">
        <v>10.88</v>
      </c>
      <c r="J187" s="135">
        <v>201.79</v>
      </c>
    </row>
    <row r="188" spans="1:10" ht="15">
      <c r="A188" s="136"/>
      <c r="B188" s="61"/>
      <c r="C188" s="61" t="s">
        <v>83</v>
      </c>
      <c r="D188" s="130">
        <v>100</v>
      </c>
      <c r="E188" s="130">
        <v>100</v>
      </c>
      <c r="F188" s="131"/>
      <c r="G188" s="130"/>
      <c r="H188" s="130"/>
      <c r="I188" s="130"/>
      <c r="J188" s="137"/>
    </row>
    <row r="189" spans="1:10" ht="15">
      <c r="A189" s="136"/>
      <c r="B189" s="61"/>
      <c r="C189" s="61" t="s">
        <v>32</v>
      </c>
      <c r="D189" s="130">
        <v>15</v>
      </c>
      <c r="E189" s="130">
        <v>15</v>
      </c>
      <c r="F189" s="131"/>
      <c r="G189" s="130"/>
      <c r="H189" s="130"/>
      <c r="I189" s="130"/>
      <c r="J189" s="137"/>
    </row>
    <row r="190" spans="1:10" ht="15">
      <c r="A190" s="136"/>
      <c r="B190" s="61"/>
      <c r="C190" s="61" t="s">
        <v>55</v>
      </c>
      <c r="D190" s="61" t="s">
        <v>153</v>
      </c>
      <c r="E190" s="130">
        <v>10</v>
      </c>
      <c r="F190" s="131"/>
      <c r="G190" s="130"/>
      <c r="H190" s="130"/>
      <c r="I190" s="130"/>
      <c r="J190" s="137"/>
    </row>
    <row r="191" spans="1:10" ht="15">
      <c r="A191" s="136"/>
      <c r="B191" s="61"/>
      <c r="C191" s="61" t="s">
        <v>8</v>
      </c>
      <c r="D191" s="130">
        <v>4</v>
      </c>
      <c r="E191" s="130">
        <v>4</v>
      </c>
      <c r="F191" s="131"/>
      <c r="G191" s="130"/>
      <c r="H191" s="130"/>
      <c r="I191" s="130"/>
      <c r="J191" s="137"/>
    </row>
    <row r="192" spans="1:10" ht="15">
      <c r="A192" s="136"/>
      <c r="B192" s="61"/>
      <c r="C192" s="61" t="s">
        <v>9</v>
      </c>
      <c r="D192" s="130">
        <v>3</v>
      </c>
      <c r="E192" s="130">
        <v>3</v>
      </c>
      <c r="F192" s="131"/>
      <c r="G192" s="130"/>
      <c r="H192" s="130"/>
      <c r="I192" s="130"/>
      <c r="J192" s="137"/>
    </row>
    <row r="193" spans="1:10" ht="30.75" thickBot="1">
      <c r="A193" s="142"/>
      <c r="B193" s="66"/>
      <c r="C193" s="66" t="s">
        <v>12</v>
      </c>
      <c r="D193" s="143">
        <v>2</v>
      </c>
      <c r="E193" s="143">
        <v>2</v>
      </c>
      <c r="F193" s="163"/>
      <c r="G193" s="143"/>
      <c r="H193" s="143"/>
      <c r="I193" s="143"/>
      <c r="J193" s="145"/>
    </row>
    <row r="194" spans="1:10" ht="15.75" thickBot="1">
      <c r="A194" s="151"/>
      <c r="B194" s="71"/>
      <c r="C194" s="71"/>
      <c r="D194" s="228"/>
      <c r="E194" s="228"/>
      <c r="F194" s="174"/>
      <c r="G194" s="228"/>
      <c r="H194" s="228"/>
      <c r="I194" s="228"/>
      <c r="J194" s="229"/>
    </row>
    <row r="195" spans="1:10" ht="45">
      <c r="A195" s="155">
        <v>2</v>
      </c>
      <c r="B195" s="50" t="s">
        <v>85</v>
      </c>
      <c r="C195" s="50" t="s">
        <v>193</v>
      </c>
      <c r="D195" s="147"/>
      <c r="E195" s="147"/>
      <c r="F195" s="156">
        <v>80</v>
      </c>
      <c r="G195" s="147">
        <v>0.51</v>
      </c>
      <c r="H195" s="147"/>
      <c r="I195" s="147">
        <v>8.78</v>
      </c>
      <c r="J195" s="148">
        <v>52.25</v>
      </c>
    </row>
    <row r="196" spans="1:10" ht="15">
      <c r="A196" s="136"/>
      <c r="B196" s="61"/>
      <c r="C196" s="61" t="s">
        <v>387</v>
      </c>
      <c r="D196" s="130">
        <v>80</v>
      </c>
      <c r="E196" s="130">
        <v>60</v>
      </c>
      <c r="F196" s="131"/>
      <c r="G196" s="130"/>
      <c r="H196" s="130"/>
      <c r="I196" s="130"/>
      <c r="J196" s="137"/>
    </row>
    <row r="197" spans="1:10" ht="15.75" thickBot="1">
      <c r="A197" s="142"/>
      <c r="B197" s="66"/>
      <c r="C197" s="66" t="s">
        <v>87</v>
      </c>
      <c r="D197" s="143">
        <v>10</v>
      </c>
      <c r="E197" s="143">
        <v>10</v>
      </c>
      <c r="F197" s="163"/>
      <c r="G197" s="143"/>
      <c r="H197" s="143"/>
      <c r="I197" s="143"/>
      <c r="J197" s="145"/>
    </row>
    <row r="198" spans="1:10" ht="15.75" thickBot="1">
      <c r="A198" s="151"/>
      <c r="B198" s="71"/>
      <c r="C198" s="71"/>
      <c r="D198" s="228"/>
      <c r="E198" s="228"/>
      <c r="F198" s="174"/>
      <c r="G198" s="228"/>
      <c r="H198" s="228"/>
      <c r="I198" s="228"/>
      <c r="J198" s="229"/>
    </row>
    <row r="199" spans="1:10" ht="15">
      <c r="A199" s="155">
        <v>3</v>
      </c>
      <c r="B199" s="50" t="s">
        <v>17</v>
      </c>
      <c r="C199" s="50" t="s">
        <v>293</v>
      </c>
      <c r="D199" s="147"/>
      <c r="E199" s="147"/>
      <c r="F199" s="156">
        <v>150</v>
      </c>
      <c r="G199" s="147">
        <v>1.17</v>
      </c>
      <c r="H199" s="147">
        <v>1.22</v>
      </c>
      <c r="I199" s="147">
        <v>6.64</v>
      </c>
      <c r="J199" s="148">
        <v>42.17</v>
      </c>
    </row>
    <row r="200" spans="1:10" ht="15">
      <c r="A200" s="136"/>
      <c r="B200" s="61"/>
      <c r="C200" s="61" t="s">
        <v>89</v>
      </c>
      <c r="D200" s="130">
        <v>0.5</v>
      </c>
      <c r="E200" s="130">
        <v>0.5</v>
      </c>
      <c r="F200" s="131"/>
      <c r="G200" s="130"/>
      <c r="H200" s="130"/>
      <c r="I200" s="130"/>
      <c r="J200" s="137"/>
    </row>
    <row r="201" spans="1:10" ht="15.75" thickBot="1">
      <c r="A201" s="142"/>
      <c r="B201" s="66"/>
      <c r="C201" s="66" t="s">
        <v>8</v>
      </c>
      <c r="D201" s="143">
        <v>10</v>
      </c>
      <c r="E201" s="143">
        <v>10</v>
      </c>
      <c r="F201" s="163"/>
      <c r="G201" s="143"/>
      <c r="H201" s="143"/>
      <c r="I201" s="143"/>
      <c r="J201" s="145"/>
    </row>
    <row r="202" spans="1:10" ht="15.75" thickBot="1">
      <c r="A202" s="151"/>
      <c r="B202" s="71"/>
      <c r="C202" s="71"/>
      <c r="D202" s="228"/>
      <c r="E202" s="228"/>
      <c r="F202" s="174"/>
      <c r="G202" s="228"/>
      <c r="H202" s="228"/>
      <c r="I202" s="228"/>
      <c r="J202" s="229"/>
    </row>
    <row r="203" spans="1:10" ht="15.75" thickBot="1">
      <c r="A203" s="157">
        <v>4</v>
      </c>
      <c r="B203" s="76" t="s">
        <v>330</v>
      </c>
      <c r="C203" s="76" t="s">
        <v>28</v>
      </c>
      <c r="D203" s="147">
        <v>20</v>
      </c>
      <c r="E203" s="147">
        <v>20</v>
      </c>
      <c r="F203" s="156">
        <v>20</v>
      </c>
      <c r="G203" s="147">
        <v>2.3</v>
      </c>
      <c r="H203" s="147">
        <v>0.9</v>
      </c>
      <c r="I203" s="147">
        <v>15.3</v>
      </c>
      <c r="J203" s="148">
        <v>78.6</v>
      </c>
    </row>
    <row r="204" spans="1:10" ht="15.75" thickBot="1">
      <c r="A204" s="151"/>
      <c r="B204" s="71"/>
      <c r="C204" s="71"/>
      <c r="D204" s="228"/>
      <c r="E204" s="228"/>
      <c r="F204" s="174"/>
      <c r="G204" s="228"/>
      <c r="H204" s="228"/>
      <c r="I204" s="228"/>
      <c r="J204" s="229"/>
    </row>
    <row r="205" spans="1:10" ht="15">
      <c r="A205" s="155"/>
      <c r="B205" s="50"/>
      <c r="C205" s="50" t="s">
        <v>374</v>
      </c>
      <c r="D205" s="147">
        <v>150</v>
      </c>
      <c r="E205" s="147">
        <v>150</v>
      </c>
      <c r="F205" s="156"/>
      <c r="G205" s="147"/>
      <c r="H205" s="147"/>
      <c r="I205" s="147"/>
      <c r="J205" s="148"/>
    </row>
    <row r="206" spans="1:10" ht="15">
      <c r="A206" s="136"/>
      <c r="B206" s="61"/>
      <c r="C206" s="61"/>
      <c r="D206" s="130"/>
      <c r="E206" s="130"/>
      <c r="F206" s="131"/>
      <c r="G206" s="130"/>
      <c r="H206" s="130"/>
      <c r="I206" s="130"/>
      <c r="J206" s="137"/>
    </row>
    <row r="207" spans="1:10" ht="18.75">
      <c r="A207" s="161"/>
      <c r="B207" s="88"/>
      <c r="C207" s="88" t="s">
        <v>15</v>
      </c>
      <c r="D207" s="122"/>
      <c r="E207" s="122"/>
      <c r="F207" s="122"/>
      <c r="G207" s="122">
        <f>SUM(G187:G206)</f>
        <v>18.28</v>
      </c>
      <c r="H207" s="122">
        <f>SUM(H187:H206)</f>
        <v>13.350000000000001</v>
      </c>
      <c r="I207" s="122">
        <f>SUM(I187:I206)</f>
        <v>41.6</v>
      </c>
      <c r="J207" s="162">
        <f>SUM(J187:J206)</f>
        <v>374.80999999999995</v>
      </c>
    </row>
    <row r="208" spans="1:10" ht="15.75" thickBot="1">
      <c r="A208" s="142"/>
      <c r="B208" s="66"/>
      <c r="C208" s="66"/>
      <c r="D208" s="143"/>
      <c r="E208" s="143"/>
      <c r="F208" s="163"/>
      <c r="G208" s="143"/>
      <c r="H208" s="143"/>
      <c r="I208" s="143"/>
      <c r="J208" s="145"/>
    </row>
    <row r="209" spans="1:10" ht="19.5" thickBot="1">
      <c r="A209" s="210"/>
      <c r="B209" s="203"/>
      <c r="C209" s="203" t="s">
        <v>59</v>
      </c>
      <c r="D209" s="211"/>
      <c r="E209" s="211"/>
      <c r="F209" s="211"/>
      <c r="G209" s="211">
        <f>G128+G179+G184+G207</f>
        <v>46.72</v>
      </c>
      <c r="H209" s="211">
        <f>H128+H179+H184+H207</f>
        <v>45.07000000000001</v>
      </c>
      <c r="I209" s="211">
        <f>I128+I179+I184+I207</f>
        <v>145.11</v>
      </c>
      <c r="J209" s="212">
        <f>J128+J179+J184+J207</f>
        <v>1186.6299999999999</v>
      </c>
    </row>
  </sheetData>
  <sheetProtection/>
  <mergeCells count="30">
    <mergeCell ref="J109:J110"/>
    <mergeCell ref="A111:J111"/>
    <mergeCell ref="A130:J130"/>
    <mergeCell ref="A181:J181"/>
    <mergeCell ref="A186:J186"/>
    <mergeCell ref="A108:J108"/>
    <mergeCell ref="A109:A110"/>
    <mergeCell ref="B109:B110"/>
    <mergeCell ref="C109:C110"/>
    <mergeCell ref="D109:D110"/>
    <mergeCell ref="I2:I3"/>
    <mergeCell ref="E109:E110"/>
    <mergeCell ref="F109:F110"/>
    <mergeCell ref="G109:G110"/>
    <mergeCell ref="H109:H110"/>
    <mergeCell ref="I109:I110"/>
    <mergeCell ref="A4:J4"/>
    <mergeCell ref="A23:J23"/>
    <mergeCell ref="A74:J74"/>
    <mergeCell ref="A79:J79"/>
    <mergeCell ref="J2:J3"/>
    <mergeCell ref="A1:J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73" r:id="rId1"/>
  <ignoredErrors>
    <ignoredError sqref="B24 B43 B49 B63 B80 B88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2"/>
  <sheetViews>
    <sheetView zoomScale="60" zoomScaleNormal="60" zoomScalePageLayoutView="0" workbookViewId="0" topLeftCell="A169">
      <selection activeCell="D123" sqref="D123"/>
    </sheetView>
  </sheetViews>
  <sheetFormatPr defaultColWidth="9.140625" defaultRowHeight="15"/>
  <cols>
    <col min="3" max="3" width="19.8515625" style="0" customWidth="1"/>
    <col min="7" max="7" width="13.8515625" style="0" customWidth="1"/>
    <col min="8" max="8" width="12.421875" style="0" customWidth="1"/>
    <col min="9" max="9" width="13.421875" style="0" customWidth="1"/>
    <col min="10" max="10" width="14.7109375" style="0" customWidth="1"/>
  </cols>
  <sheetData>
    <row r="1" spans="1:10" ht="24" thickBot="1">
      <c r="A1" s="313" t="s">
        <v>287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5">
      <c r="A2" s="315" t="s">
        <v>0</v>
      </c>
      <c r="B2" s="315" t="s">
        <v>1</v>
      </c>
      <c r="C2" s="323" t="s">
        <v>2</v>
      </c>
      <c r="D2" s="315" t="s">
        <v>18</v>
      </c>
      <c r="E2" s="315" t="s">
        <v>19</v>
      </c>
      <c r="F2" s="315" t="s">
        <v>3</v>
      </c>
      <c r="G2" s="315" t="s">
        <v>4</v>
      </c>
      <c r="H2" s="315" t="s">
        <v>5</v>
      </c>
      <c r="I2" s="315" t="s">
        <v>260</v>
      </c>
      <c r="J2" s="315" t="s">
        <v>20</v>
      </c>
    </row>
    <row r="3" spans="1:10" ht="52.5" customHeight="1" thickBot="1">
      <c r="A3" s="331"/>
      <c r="B3" s="357"/>
      <c r="C3" s="334"/>
      <c r="D3" s="331"/>
      <c r="E3" s="331"/>
      <c r="F3" s="331"/>
      <c r="G3" s="331"/>
      <c r="H3" s="331"/>
      <c r="I3" s="331"/>
      <c r="J3" s="331"/>
    </row>
    <row r="4" spans="1:10" ht="24" thickBot="1">
      <c r="A4" s="359" t="s">
        <v>6</v>
      </c>
      <c r="B4" s="360"/>
      <c r="C4" s="360"/>
      <c r="D4" s="360"/>
      <c r="E4" s="360"/>
      <c r="F4" s="360"/>
      <c r="G4" s="360"/>
      <c r="H4" s="360"/>
      <c r="I4" s="360"/>
      <c r="J4" s="361"/>
    </row>
    <row r="5" spans="1:10" ht="30">
      <c r="A5" s="132">
        <v>1</v>
      </c>
      <c r="B5" s="58" t="s">
        <v>194</v>
      </c>
      <c r="C5" s="58" t="s">
        <v>195</v>
      </c>
      <c r="D5" s="134"/>
      <c r="E5" s="134"/>
      <c r="F5" s="133">
        <v>250</v>
      </c>
      <c r="G5" s="134">
        <v>8.3</v>
      </c>
      <c r="H5" s="134">
        <v>13.75</v>
      </c>
      <c r="I5" s="134">
        <v>27.5</v>
      </c>
      <c r="J5" s="135">
        <v>270.55</v>
      </c>
    </row>
    <row r="6" spans="1:10" ht="15">
      <c r="A6" s="136"/>
      <c r="B6" s="61"/>
      <c r="C6" s="61" t="s">
        <v>31</v>
      </c>
      <c r="D6" s="130">
        <v>160</v>
      </c>
      <c r="E6" s="130">
        <v>160</v>
      </c>
      <c r="F6" s="131"/>
      <c r="G6" s="130"/>
      <c r="H6" s="130"/>
      <c r="I6" s="130"/>
      <c r="J6" s="137"/>
    </row>
    <row r="7" spans="1:10" ht="15">
      <c r="A7" s="136"/>
      <c r="B7" s="61"/>
      <c r="C7" s="61" t="s">
        <v>63</v>
      </c>
      <c r="D7" s="130">
        <v>30</v>
      </c>
      <c r="E7" s="130">
        <v>30</v>
      </c>
      <c r="F7" s="131"/>
      <c r="G7" s="130"/>
      <c r="H7" s="130"/>
      <c r="I7" s="130"/>
      <c r="J7" s="137"/>
    </row>
    <row r="8" spans="1:10" ht="15">
      <c r="A8" s="136"/>
      <c r="B8" s="61"/>
      <c r="C8" s="61" t="s">
        <v>8</v>
      </c>
      <c r="D8" s="130">
        <v>3</v>
      </c>
      <c r="E8" s="130">
        <v>3</v>
      </c>
      <c r="F8" s="131"/>
      <c r="G8" s="130"/>
      <c r="H8" s="130"/>
      <c r="I8" s="130"/>
      <c r="J8" s="137"/>
    </row>
    <row r="9" spans="1:10" ht="15.75" thickBot="1">
      <c r="A9" s="142"/>
      <c r="B9" s="66"/>
      <c r="C9" s="66" t="s">
        <v>9</v>
      </c>
      <c r="D9" s="143">
        <v>4</v>
      </c>
      <c r="E9" s="143">
        <v>4</v>
      </c>
      <c r="F9" s="163"/>
      <c r="G9" s="143"/>
      <c r="H9" s="143"/>
      <c r="I9" s="143"/>
      <c r="J9" s="145"/>
    </row>
    <row r="10" spans="1:10" ht="15.75" thickBot="1">
      <c r="A10" s="151"/>
      <c r="B10" s="71"/>
      <c r="C10" s="71"/>
      <c r="D10" s="164"/>
      <c r="E10" s="164"/>
      <c r="F10" s="174"/>
      <c r="G10" s="164"/>
      <c r="H10" s="164"/>
      <c r="I10" s="164"/>
      <c r="J10" s="165"/>
    </row>
    <row r="11" spans="1:10" ht="15.75" thickBot="1">
      <c r="A11" s="157">
        <v>2</v>
      </c>
      <c r="B11" s="76" t="s">
        <v>312</v>
      </c>
      <c r="C11" s="76" t="s">
        <v>122</v>
      </c>
      <c r="D11" s="159">
        <v>115</v>
      </c>
      <c r="E11" s="159">
        <v>115</v>
      </c>
      <c r="F11" s="158">
        <v>115</v>
      </c>
      <c r="G11" s="159">
        <v>2.76</v>
      </c>
      <c r="H11" s="159">
        <v>5.75</v>
      </c>
      <c r="I11" s="159">
        <v>19.32</v>
      </c>
      <c r="J11" s="160">
        <v>141.45</v>
      </c>
    </row>
    <row r="12" spans="1:10" ht="15.75" thickBot="1">
      <c r="A12" s="151"/>
      <c r="B12" s="71"/>
      <c r="C12" s="71"/>
      <c r="D12" s="164"/>
      <c r="E12" s="164"/>
      <c r="F12" s="174"/>
      <c r="G12" s="164"/>
      <c r="H12" s="164"/>
      <c r="I12" s="164"/>
      <c r="J12" s="165"/>
    </row>
    <row r="13" spans="1:10" ht="30">
      <c r="A13" s="155">
        <v>3</v>
      </c>
      <c r="B13" s="50" t="s">
        <v>308</v>
      </c>
      <c r="C13" s="50" t="s">
        <v>56</v>
      </c>
      <c r="D13" s="147"/>
      <c r="E13" s="147"/>
      <c r="F13" s="156">
        <v>200</v>
      </c>
      <c r="G13" s="147">
        <v>3.1</v>
      </c>
      <c r="H13" s="147">
        <v>3.2</v>
      </c>
      <c r="I13" s="147">
        <v>11.18</v>
      </c>
      <c r="J13" s="148">
        <v>85.92</v>
      </c>
    </row>
    <row r="14" spans="1:10" ht="15">
      <c r="A14" s="136"/>
      <c r="B14" s="61"/>
      <c r="C14" s="61" t="s">
        <v>31</v>
      </c>
      <c r="D14" s="130">
        <v>85</v>
      </c>
      <c r="E14" s="130"/>
      <c r="F14" s="131"/>
      <c r="G14" s="130"/>
      <c r="H14" s="130"/>
      <c r="I14" s="130"/>
      <c r="J14" s="137"/>
    </row>
    <row r="15" spans="1:10" ht="15">
      <c r="A15" s="136"/>
      <c r="B15" s="61"/>
      <c r="C15" s="61" t="s">
        <v>58</v>
      </c>
      <c r="D15" s="130">
        <v>1.2</v>
      </c>
      <c r="E15" s="130"/>
      <c r="F15" s="131"/>
      <c r="G15" s="130"/>
      <c r="H15" s="130"/>
      <c r="I15" s="130"/>
      <c r="J15" s="137"/>
    </row>
    <row r="16" spans="1:10" ht="15.75" thickBot="1">
      <c r="A16" s="142"/>
      <c r="B16" s="66"/>
      <c r="C16" s="66" t="s">
        <v>8</v>
      </c>
      <c r="D16" s="143">
        <v>12</v>
      </c>
      <c r="E16" s="143"/>
      <c r="F16" s="163"/>
      <c r="G16" s="143"/>
      <c r="H16" s="143"/>
      <c r="I16" s="143"/>
      <c r="J16" s="145"/>
    </row>
    <row r="17" spans="1:10" ht="15.75" thickBot="1">
      <c r="A17" s="151"/>
      <c r="B17" s="71"/>
      <c r="C17" s="71"/>
      <c r="D17" s="164"/>
      <c r="E17" s="164"/>
      <c r="F17" s="174"/>
      <c r="G17" s="164"/>
      <c r="H17" s="164"/>
      <c r="I17" s="164"/>
      <c r="J17" s="165"/>
    </row>
    <row r="18" spans="1:10" ht="30">
      <c r="A18" s="155">
        <v>4</v>
      </c>
      <c r="B18" s="50" t="s">
        <v>352</v>
      </c>
      <c r="C18" s="303" t="s">
        <v>68</v>
      </c>
      <c r="D18" s="147"/>
      <c r="E18" s="147"/>
      <c r="F18" s="156" t="s">
        <v>370</v>
      </c>
      <c r="G18" s="147">
        <v>4.6</v>
      </c>
      <c r="H18" s="147">
        <v>8.01</v>
      </c>
      <c r="I18" s="147">
        <v>23.9</v>
      </c>
      <c r="J18" s="148">
        <v>201.1</v>
      </c>
    </row>
    <row r="19" spans="1:10" ht="15">
      <c r="A19" s="136"/>
      <c r="B19" s="61"/>
      <c r="C19" s="61" t="s">
        <v>28</v>
      </c>
      <c r="D19" s="130">
        <v>50</v>
      </c>
      <c r="E19" s="130">
        <v>50</v>
      </c>
      <c r="F19" s="131"/>
      <c r="G19" s="130"/>
      <c r="H19" s="130"/>
      <c r="I19" s="130"/>
      <c r="J19" s="137"/>
    </row>
    <row r="20" spans="1:10" ht="15">
      <c r="A20" s="136"/>
      <c r="B20" s="61"/>
      <c r="C20" s="61" t="s">
        <v>9</v>
      </c>
      <c r="D20" s="130">
        <v>7</v>
      </c>
      <c r="E20" s="130">
        <v>7</v>
      </c>
      <c r="F20" s="131"/>
      <c r="G20" s="130"/>
      <c r="H20" s="130"/>
      <c r="I20" s="130"/>
      <c r="J20" s="137"/>
    </row>
    <row r="21" spans="1:10" ht="15">
      <c r="A21" s="136"/>
      <c r="B21" s="61"/>
      <c r="C21" s="61"/>
      <c r="D21" s="130"/>
      <c r="E21" s="130"/>
      <c r="F21" s="131"/>
      <c r="G21" s="130"/>
      <c r="H21" s="130"/>
      <c r="I21" s="130"/>
      <c r="J21" s="137"/>
    </row>
    <row r="22" spans="1:10" ht="18.75">
      <c r="A22" s="161"/>
      <c r="B22" s="88"/>
      <c r="C22" s="88" t="s">
        <v>15</v>
      </c>
      <c r="D22" s="122"/>
      <c r="E22" s="122"/>
      <c r="F22" s="122"/>
      <c r="G22" s="122">
        <f>SUM(G5:G21)</f>
        <v>18.759999999999998</v>
      </c>
      <c r="H22" s="122">
        <f>SUM(H5:H21)</f>
        <v>30.71</v>
      </c>
      <c r="I22" s="122">
        <f>SUM(I5:I21)</f>
        <v>81.9</v>
      </c>
      <c r="J22" s="162">
        <f>SUM(J5:J21)</f>
        <v>699.02</v>
      </c>
    </row>
    <row r="23" spans="1:10" ht="15.75" thickBot="1">
      <c r="A23" s="138"/>
      <c r="B23" s="80"/>
      <c r="C23" s="80"/>
      <c r="D23" s="139"/>
      <c r="E23" s="139"/>
      <c r="F23" s="169"/>
      <c r="G23" s="139"/>
      <c r="H23" s="139"/>
      <c r="I23" s="139"/>
      <c r="J23" s="141"/>
    </row>
    <row r="24" spans="1:10" ht="27" customHeight="1" thickBot="1">
      <c r="A24" s="347" t="s">
        <v>69</v>
      </c>
      <c r="B24" s="353"/>
      <c r="C24" s="353"/>
      <c r="D24" s="353"/>
      <c r="E24" s="353"/>
      <c r="F24" s="353"/>
      <c r="G24" s="353"/>
      <c r="H24" s="353"/>
      <c r="I24" s="353"/>
      <c r="J24" s="354"/>
    </row>
    <row r="25" spans="1:10" ht="60">
      <c r="A25" s="132">
        <v>1</v>
      </c>
      <c r="B25" s="58" t="s">
        <v>196</v>
      </c>
      <c r="C25" s="58" t="s">
        <v>197</v>
      </c>
      <c r="D25" s="134"/>
      <c r="E25" s="134"/>
      <c r="F25" s="133">
        <v>60</v>
      </c>
      <c r="G25" s="134">
        <v>0.98</v>
      </c>
      <c r="H25" s="134">
        <v>7.13</v>
      </c>
      <c r="I25" s="134">
        <v>3.8</v>
      </c>
      <c r="J25" s="135">
        <v>83.29</v>
      </c>
    </row>
    <row r="26" spans="1:10" ht="15">
      <c r="A26" s="136"/>
      <c r="B26" s="61"/>
      <c r="C26" s="61" t="s">
        <v>124</v>
      </c>
      <c r="D26" s="130">
        <v>50</v>
      </c>
      <c r="E26" s="130">
        <v>36</v>
      </c>
      <c r="F26" s="131"/>
      <c r="G26" s="130"/>
      <c r="H26" s="130"/>
      <c r="I26" s="130"/>
      <c r="J26" s="137"/>
    </row>
    <row r="27" spans="1:10" ht="15">
      <c r="A27" s="136"/>
      <c r="B27" s="61"/>
      <c r="C27" s="61" t="s">
        <v>198</v>
      </c>
      <c r="D27" s="130">
        <v>30</v>
      </c>
      <c r="E27" s="130">
        <v>16</v>
      </c>
      <c r="F27" s="131"/>
      <c r="G27" s="130"/>
      <c r="H27" s="130"/>
      <c r="I27" s="130"/>
      <c r="J27" s="137"/>
    </row>
    <row r="28" spans="1:10" ht="15">
      <c r="A28" s="136"/>
      <c r="B28" s="61"/>
      <c r="C28" s="61" t="s">
        <v>25</v>
      </c>
      <c r="D28" s="130">
        <v>8</v>
      </c>
      <c r="E28" s="130">
        <v>6</v>
      </c>
      <c r="F28" s="131"/>
      <c r="G28" s="130"/>
      <c r="H28" s="130"/>
      <c r="I28" s="130"/>
      <c r="J28" s="137"/>
    </row>
    <row r="29" spans="1:10" ht="30.75" thickBot="1">
      <c r="A29" s="142"/>
      <c r="B29" s="66"/>
      <c r="C29" s="66" t="s">
        <v>12</v>
      </c>
      <c r="D29" s="143">
        <v>1</v>
      </c>
      <c r="E29" s="143">
        <v>1</v>
      </c>
      <c r="F29" s="163"/>
      <c r="G29" s="143"/>
      <c r="H29" s="143"/>
      <c r="I29" s="143"/>
      <c r="J29" s="145"/>
    </row>
    <row r="30" spans="1:10" ht="15.75" thickBot="1">
      <c r="A30" s="151"/>
      <c r="B30" s="71"/>
      <c r="C30" s="71"/>
      <c r="D30" s="164"/>
      <c r="E30" s="164"/>
      <c r="F30" s="174"/>
      <c r="G30" s="164"/>
      <c r="H30" s="164"/>
      <c r="I30" s="164"/>
      <c r="J30" s="165"/>
    </row>
    <row r="31" spans="1:10" ht="15">
      <c r="A31" s="155">
        <v>2</v>
      </c>
      <c r="B31" s="50" t="s">
        <v>199</v>
      </c>
      <c r="C31" s="50" t="s">
        <v>200</v>
      </c>
      <c r="D31" s="147"/>
      <c r="E31" s="147"/>
      <c r="F31" s="156">
        <v>250</v>
      </c>
      <c r="G31" s="147">
        <v>2.1</v>
      </c>
      <c r="H31" s="147">
        <v>1.8</v>
      </c>
      <c r="I31" s="147">
        <v>9.2</v>
      </c>
      <c r="J31" s="148">
        <v>60.4</v>
      </c>
    </row>
    <row r="32" spans="1:10" ht="15">
      <c r="A32" s="136"/>
      <c r="B32" s="61"/>
      <c r="C32" s="61" t="s">
        <v>34</v>
      </c>
      <c r="D32" s="130">
        <v>60</v>
      </c>
      <c r="E32" s="130">
        <v>48</v>
      </c>
      <c r="F32" s="131"/>
      <c r="G32" s="130"/>
      <c r="H32" s="130"/>
      <c r="I32" s="130"/>
      <c r="J32" s="137"/>
    </row>
    <row r="33" spans="1:10" ht="15">
      <c r="A33" s="136"/>
      <c r="B33" s="61"/>
      <c r="C33" s="61" t="s">
        <v>40</v>
      </c>
      <c r="D33" s="130">
        <v>105</v>
      </c>
      <c r="E33" s="130">
        <v>72</v>
      </c>
      <c r="F33" s="131"/>
      <c r="G33" s="130"/>
      <c r="H33" s="130"/>
      <c r="I33" s="130"/>
      <c r="J33" s="137"/>
    </row>
    <row r="34" spans="1:10" ht="15">
      <c r="A34" s="136"/>
      <c r="B34" s="61"/>
      <c r="C34" s="61" t="s">
        <v>11</v>
      </c>
      <c r="D34" s="130">
        <v>20</v>
      </c>
      <c r="E34" s="130">
        <v>16</v>
      </c>
      <c r="F34" s="131"/>
      <c r="G34" s="130"/>
      <c r="H34" s="130"/>
      <c r="I34" s="130"/>
      <c r="J34" s="137"/>
    </row>
    <row r="35" spans="1:10" ht="15">
      <c r="A35" s="136"/>
      <c r="B35" s="61"/>
      <c r="C35" s="61" t="s">
        <v>25</v>
      </c>
      <c r="D35" s="130">
        <v>20</v>
      </c>
      <c r="E35" s="130">
        <v>12</v>
      </c>
      <c r="F35" s="131"/>
      <c r="G35" s="130"/>
      <c r="H35" s="130"/>
      <c r="I35" s="130"/>
      <c r="J35" s="137"/>
    </row>
    <row r="36" spans="1:10" ht="15">
      <c r="A36" s="136"/>
      <c r="B36" s="61"/>
      <c r="C36" s="61" t="s">
        <v>44</v>
      </c>
      <c r="D36" s="130">
        <v>0.1</v>
      </c>
      <c r="E36" s="130">
        <v>0.1</v>
      </c>
      <c r="F36" s="131"/>
      <c r="G36" s="130"/>
      <c r="H36" s="130"/>
      <c r="I36" s="130"/>
      <c r="J36" s="137"/>
    </row>
    <row r="37" spans="1:10" ht="15">
      <c r="A37" s="136"/>
      <c r="B37" s="61"/>
      <c r="C37" s="61" t="s">
        <v>8</v>
      </c>
      <c r="D37" s="130">
        <v>1</v>
      </c>
      <c r="E37" s="130">
        <v>1</v>
      </c>
      <c r="F37" s="131"/>
      <c r="G37" s="130"/>
      <c r="H37" s="130"/>
      <c r="I37" s="130"/>
      <c r="J37" s="137"/>
    </row>
    <row r="38" spans="1:10" ht="15">
      <c r="A38" s="136"/>
      <c r="B38" s="61"/>
      <c r="C38" s="61" t="s">
        <v>35</v>
      </c>
      <c r="D38" s="130">
        <v>8</v>
      </c>
      <c r="E38" s="130">
        <v>7</v>
      </c>
      <c r="F38" s="131"/>
      <c r="G38" s="130"/>
      <c r="H38" s="130"/>
      <c r="I38" s="130"/>
      <c r="J38" s="137"/>
    </row>
    <row r="39" spans="1:10" ht="15">
      <c r="A39" s="136"/>
      <c r="B39" s="61"/>
      <c r="C39" s="61" t="s">
        <v>37</v>
      </c>
      <c r="D39" s="130">
        <v>11</v>
      </c>
      <c r="E39" s="130">
        <v>11</v>
      </c>
      <c r="F39" s="131"/>
      <c r="G39" s="130"/>
      <c r="H39" s="130"/>
      <c r="I39" s="130"/>
      <c r="J39" s="137"/>
    </row>
    <row r="40" spans="1:10" ht="15">
      <c r="A40" s="136"/>
      <c r="B40" s="61"/>
      <c r="C40" s="61" t="s">
        <v>9</v>
      </c>
      <c r="D40" s="130">
        <v>2</v>
      </c>
      <c r="E40" s="130">
        <v>2</v>
      </c>
      <c r="F40" s="131"/>
      <c r="G40" s="130"/>
      <c r="H40" s="130"/>
      <c r="I40" s="130"/>
      <c r="J40" s="137"/>
    </row>
    <row r="41" spans="1:10" ht="30.75" thickBot="1">
      <c r="A41" s="142"/>
      <c r="B41" s="66"/>
      <c r="C41" s="66" t="s">
        <v>12</v>
      </c>
      <c r="D41" s="143">
        <v>2</v>
      </c>
      <c r="E41" s="143">
        <v>2</v>
      </c>
      <c r="F41" s="163"/>
      <c r="G41" s="143"/>
      <c r="H41" s="143"/>
      <c r="I41" s="143"/>
      <c r="J41" s="145"/>
    </row>
    <row r="42" spans="1:10" ht="15.75" thickBot="1">
      <c r="A42" s="151"/>
      <c r="B42" s="71"/>
      <c r="C42" s="71"/>
      <c r="D42" s="164"/>
      <c r="E42" s="164"/>
      <c r="F42" s="174"/>
      <c r="G42" s="164"/>
      <c r="H42" s="164"/>
      <c r="I42" s="164"/>
      <c r="J42" s="165"/>
    </row>
    <row r="43" spans="1:10" ht="30">
      <c r="A43" s="155">
        <v>3</v>
      </c>
      <c r="B43" s="50" t="s">
        <v>360</v>
      </c>
      <c r="C43" s="303" t="s">
        <v>201</v>
      </c>
      <c r="D43" s="147"/>
      <c r="E43" s="147"/>
      <c r="F43" s="156">
        <v>180</v>
      </c>
      <c r="G43" s="147">
        <v>11.35</v>
      </c>
      <c r="H43" s="147">
        <v>11.79</v>
      </c>
      <c r="I43" s="147">
        <v>25.56</v>
      </c>
      <c r="J43" s="148">
        <v>253.78</v>
      </c>
    </row>
    <row r="44" spans="1:10" ht="15">
      <c r="A44" s="136"/>
      <c r="B44" s="61"/>
      <c r="C44" s="61" t="s">
        <v>27</v>
      </c>
      <c r="D44" s="130">
        <v>70</v>
      </c>
      <c r="E44" s="130">
        <v>64</v>
      </c>
      <c r="F44" s="131"/>
      <c r="G44" s="130"/>
      <c r="H44" s="130"/>
      <c r="I44" s="130"/>
      <c r="J44" s="137"/>
    </row>
    <row r="45" spans="1:10" ht="15">
      <c r="A45" s="136"/>
      <c r="B45" s="61"/>
      <c r="C45" s="61" t="s">
        <v>34</v>
      </c>
      <c r="D45" s="130">
        <v>250</v>
      </c>
      <c r="E45" s="130">
        <v>120</v>
      </c>
      <c r="F45" s="131"/>
      <c r="G45" s="130"/>
      <c r="H45" s="130"/>
      <c r="I45" s="130"/>
      <c r="J45" s="137"/>
    </row>
    <row r="46" spans="1:10" ht="15">
      <c r="A46" s="136"/>
      <c r="B46" s="61"/>
      <c r="C46" s="61" t="s">
        <v>25</v>
      </c>
      <c r="D46" s="130">
        <v>20</v>
      </c>
      <c r="E46" s="130">
        <v>15</v>
      </c>
      <c r="F46" s="131"/>
      <c r="G46" s="130"/>
      <c r="H46" s="130"/>
      <c r="I46" s="130"/>
      <c r="J46" s="137"/>
    </row>
    <row r="47" spans="1:10" ht="15">
      <c r="A47" s="136"/>
      <c r="B47" s="61"/>
      <c r="C47" s="61" t="s">
        <v>55</v>
      </c>
      <c r="D47" s="61" t="s">
        <v>82</v>
      </c>
      <c r="E47" s="130">
        <v>5</v>
      </c>
      <c r="F47" s="131"/>
      <c r="G47" s="130"/>
      <c r="H47" s="130"/>
      <c r="I47" s="130"/>
      <c r="J47" s="137"/>
    </row>
    <row r="48" spans="1:10" ht="30">
      <c r="A48" s="136"/>
      <c r="B48" s="61"/>
      <c r="C48" s="61" t="s">
        <v>84</v>
      </c>
      <c r="D48" s="130">
        <v>3</v>
      </c>
      <c r="E48" s="130">
        <v>3</v>
      </c>
      <c r="F48" s="131"/>
      <c r="G48" s="130"/>
      <c r="H48" s="130"/>
      <c r="I48" s="130"/>
      <c r="J48" s="137"/>
    </row>
    <row r="49" spans="1:10" ht="15">
      <c r="A49" s="136"/>
      <c r="B49" s="61"/>
      <c r="C49" s="61" t="s">
        <v>9</v>
      </c>
      <c r="D49" s="130">
        <v>3</v>
      </c>
      <c r="E49" s="130">
        <v>3</v>
      </c>
      <c r="F49" s="131"/>
      <c r="G49" s="130"/>
      <c r="H49" s="130"/>
      <c r="I49" s="130"/>
      <c r="J49" s="137"/>
    </row>
    <row r="50" spans="1:10" ht="30.75" thickBot="1">
      <c r="A50" s="142"/>
      <c r="B50" s="66"/>
      <c r="C50" s="66" t="s">
        <v>12</v>
      </c>
      <c r="D50" s="143">
        <v>2</v>
      </c>
      <c r="E50" s="143">
        <v>2</v>
      </c>
      <c r="F50" s="163"/>
      <c r="G50" s="143"/>
      <c r="H50" s="143"/>
      <c r="I50" s="143"/>
      <c r="J50" s="145"/>
    </row>
    <row r="51" spans="1:10" ht="15.75" thickBot="1">
      <c r="A51" s="151"/>
      <c r="B51" s="71"/>
      <c r="C51" s="71"/>
      <c r="D51" s="164"/>
      <c r="E51" s="164"/>
      <c r="F51" s="174"/>
      <c r="G51" s="164"/>
      <c r="H51" s="164"/>
      <c r="I51" s="164"/>
      <c r="J51" s="165"/>
    </row>
    <row r="52" spans="1:10" ht="15">
      <c r="A52" s="155">
        <v>4</v>
      </c>
      <c r="B52" s="50" t="s">
        <v>361</v>
      </c>
      <c r="C52" s="50" t="s">
        <v>30</v>
      </c>
      <c r="D52" s="147"/>
      <c r="E52" s="147"/>
      <c r="F52" s="156">
        <v>50</v>
      </c>
      <c r="G52" s="147">
        <v>1.65</v>
      </c>
      <c r="H52" s="147">
        <v>4.79</v>
      </c>
      <c r="I52" s="147">
        <v>2.95</v>
      </c>
      <c r="J52" s="148">
        <v>61.51</v>
      </c>
    </row>
    <row r="53" spans="1:10" ht="15">
      <c r="A53" s="155"/>
      <c r="B53" s="50"/>
      <c r="C53" s="280" t="s">
        <v>32</v>
      </c>
      <c r="D53" s="147">
        <v>10</v>
      </c>
      <c r="E53" s="147">
        <v>10</v>
      </c>
      <c r="F53" s="156"/>
      <c r="G53" s="147"/>
      <c r="H53" s="147"/>
      <c r="I53" s="147"/>
      <c r="J53" s="148"/>
    </row>
    <row r="54" spans="1:10" ht="15">
      <c r="A54" s="136"/>
      <c r="B54" s="61"/>
      <c r="C54" s="61" t="s">
        <v>11</v>
      </c>
      <c r="D54" s="130">
        <v>20</v>
      </c>
      <c r="E54" s="130">
        <v>8</v>
      </c>
      <c r="F54" s="131"/>
      <c r="G54" s="130"/>
      <c r="H54" s="130"/>
      <c r="I54" s="130"/>
      <c r="J54" s="137"/>
    </row>
    <row r="55" spans="1:10" ht="15">
      <c r="A55" s="136"/>
      <c r="B55" s="61"/>
      <c r="C55" s="61" t="s">
        <v>25</v>
      </c>
      <c r="D55" s="130">
        <v>20</v>
      </c>
      <c r="E55" s="130">
        <v>8</v>
      </c>
      <c r="F55" s="131"/>
      <c r="G55" s="130"/>
      <c r="H55" s="130"/>
      <c r="I55" s="130"/>
      <c r="J55" s="137"/>
    </row>
    <row r="56" spans="1:10" ht="15">
      <c r="A56" s="136"/>
      <c r="B56" s="61"/>
      <c r="C56" s="61" t="s">
        <v>179</v>
      </c>
      <c r="D56" s="130">
        <v>3</v>
      </c>
      <c r="E56" s="130">
        <v>3</v>
      </c>
      <c r="F56" s="131"/>
      <c r="G56" s="130"/>
      <c r="H56" s="130"/>
      <c r="I56" s="130"/>
      <c r="J56" s="137"/>
    </row>
    <row r="57" spans="1:10" ht="30">
      <c r="A57" s="136"/>
      <c r="B57" s="61"/>
      <c r="C57" s="61" t="s">
        <v>12</v>
      </c>
      <c r="D57" s="130">
        <v>1</v>
      </c>
      <c r="E57" s="130">
        <v>1</v>
      </c>
      <c r="F57" s="131"/>
      <c r="G57" s="130"/>
      <c r="H57" s="130"/>
      <c r="I57" s="130"/>
      <c r="J57" s="137"/>
    </row>
    <row r="58" spans="1:10" ht="15.75" thickBot="1">
      <c r="A58" s="142"/>
      <c r="B58" s="66"/>
      <c r="C58" s="66" t="s">
        <v>9</v>
      </c>
      <c r="D58" s="143">
        <v>1</v>
      </c>
      <c r="E58" s="143">
        <v>1</v>
      </c>
      <c r="F58" s="163"/>
      <c r="G58" s="143"/>
      <c r="H58" s="143"/>
      <c r="I58" s="143"/>
      <c r="J58" s="145"/>
    </row>
    <row r="59" spans="1:10" ht="15.75" thickBot="1">
      <c r="A59" s="151"/>
      <c r="B59" s="71"/>
      <c r="C59" s="71"/>
      <c r="D59" s="164"/>
      <c r="E59" s="164"/>
      <c r="F59" s="174"/>
      <c r="G59" s="164"/>
      <c r="H59" s="164"/>
      <c r="I59" s="164"/>
      <c r="J59" s="165"/>
    </row>
    <row r="60" spans="1:10" ht="30">
      <c r="A60" s="155">
        <v>5</v>
      </c>
      <c r="B60" s="50" t="s">
        <v>105</v>
      </c>
      <c r="C60" s="50" t="s">
        <v>42</v>
      </c>
      <c r="D60" s="147"/>
      <c r="E60" s="147"/>
      <c r="F60" s="156">
        <v>200</v>
      </c>
      <c r="G60" s="147">
        <v>1.79</v>
      </c>
      <c r="H60" s="147">
        <v>0.88</v>
      </c>
      <c r="I60" s="147">
        <v>8.93</v>
      </c>
      <c r="J60" s="148">
        <v>50.8</v>
      </c>
    </row>
    <row r="61" spans="1:10" ht="15">
      <c r="A61" s="136"/>
      <c r="B61" s="61"/>
      <c r="C61" s="61" t="s">
        <v>136</v>
      </c>
      <c r="D61" s="130">
        <v>30</v>
      </c>
      <c r="E61" s="130">
        <v>22</v>
      </c>
      <c r="F61" s="131"/>
      <c r="G61" s="130"/>
      <c r="H61" s="130"/>
      <c r="I61" s="130"/>
      <c r="J61" s="137"/>
    </row>
    <row r="62" spans="1:10" ht="15">
      <c r="A62" s="136"/>
      <c r="B62" s="61"/>
      <c r="C62" s="61" t="s">
        <v>8</v>
      </c>
      <c r="D62" s="130">
        <v>13</v>
      </c>
      <c r="E62" s="130">
        <v>13</v>
      </c>
      <c r="F62" s="131"/>
      <c r="G62" s="130"/>
      <c r="H62" s="130"/>
      <c r="I62" s="130"/>
      <c r="J62" s="137"/>
    </row>
    <row r="63" spans="1:10" ht="15.75" thickBot="1">
      <c r="A63" s="142"/>
      <c r="B63" s="66"/>
      <c r="C63" s="66" t="s">
        <v>44</v>
      </c>
      <c r="D63" s="143">
        <v>0.05</v>
      </c>
      <c r="E63" s="143">
        <v>0.05</v>
      </c>
      <c r="F63" s="163"/>
      <c r="G63" s="143"/>
      <c r="H63" s="143"/>
      <c r="I63" s="143"/>
      <c r="J63" s="145"/>
    </row>
    <row r="64" spans="1:10" ht="15.75" thickBot="1">
      <c r="A64" s="151"/>
      <c r="B64" s="71"/>
      <c r="C64" s="71"/>
      <c r="D64" s="164"/>
      <c r="E64" s="164"/>
      <c r="F64" s="174"/>
      <c r="G64" s="164"/>
      <c r="H64" s="164"/>
      <c r="I64" s="164"/>
      <c r="J64" s="165"/>
    </row>
    <row r="65" spans="1:10" ht="15.75" thickBot="1">
      <c r="A65" s="157">
        <v>6</v>
      </c>
      <c r="B65" s="76" t="s">
        <v>339</v>
      </c>
      <c r="C65" s="76" t="s">
        <v>45</v>
      </c>
      <c r="D65" s="159">
        <v>50</v>
      </c>
      <c r="E65" s="159">
        <v>50</v>
      </c>
      <c r="F65" s="158">
        <v>50</v>
      </c>
      <c r="G65" s="159">
        <v>2.4</v>
      </c>
      <c r="H65" s="159">
        <v>0.4</v>
      </c>
      <c r="I65" s="159">
        <v>20.1</v>
      </c>
      <c r="J65" s="160">
        <v>96.3</v>
      </c>
    </row>
    <row r="66" spans="1:10" ht="15.75" thickBot="1">
      <c r="A66" s="151"/>
      <c r="B66" s="71"/>
      <c r="C66" s="71"/>
      <c r="D66" s="164"/>
      <c r="E66" s="164"/>
      <c r="F66" s="174"/>
      <c r="G66" s="164"/>
      <c r="H66" s="164"/>
      <c r="I66" s="164"/>
      <c r="J66" s="165"/>
    </row>
    <row r="67" spans="1:10" ht="15">
      <c r="A67" s="132"/>
      <c r="B67" s="58"/>
      <c r="C67" s="58"/>
      <c r="D67" s="134"/>
      <c r="E67" s="134"/>
      <c r="F67" s="133"/>
      <c r="G67" s="134"/>
      <c r="H67" s="134"/>
      <c r="I67" s="134"/>
      <c r="J67" s="135"/>
    </row>
    <row r="68" spans="1:10" ht="15">
      <c r="A68" s="136"/>
      <c r="B68" s="61"/>
      <c r="C68" s="61"/>
      <c r="D68" s="130"/>
      <c r="E68" s="130"/>
      <c r="F68" s="131"/>
      <c r="G68" s="130"/>
      <c r="H68" s="130"/>
      <c r="I68" s="130"/>
      <c r="J68" s="137"/>
    </row>
    <row r="69" spans="1:10" ht="18.75">
      <c r="A69" s="161"/>
      <c r="B69" s="88"/>
      <c r="C69" s="88" t="s">
        <v>15</v>
      </c>
      <c r="D69" s="122"/>
      <c r="E69" s="122"/>
      <c r="F69" s="122"/>
      <c r="G69" s="122">
        <f>SUM(G25:G68)</f>
        <v>20.269999999999996</v>
      </c>
      <c r="H69" s="122">
        <f>SUM(H25:H68)</f>
        <v>26.789999999999996</v>
      </c>
      <c r="I69" s="122">
        <f>SUM(I25:I68)</f>
        <v>70.54</v>
      </c>
      <c r="J69" s="162">
        <f>SUM(J25:J68)</f>
        <v>606.08</v>
      </c>
    </row>
    <row r="70" spans="1:10" ht="15.75" thickBot="1">
      <c r="A70" s="138"/>
      <c r="B70" s="80"/>
      <c r="C70" s="80"/>
      <c r="D70" s="139"/>
      <c r="E70" s="139"/>
      <c r="F70" s="169"/>
      <c r="G70" s="139"/>
      <c r="H70" s="139"/>
      <c r="I70" s="139"/>
      <c r="J70" s="141"/>
    </row>
    <row r="71" spans="1:10" ht="30" customHeight="1" thickBot="1">
      <c r="A71" s="347" t="s">
        <v>46</v>
      </c>
      <c r="B71" s="379"/>
      <c r="C71" s="379"/>
      <c r="D71" s="379"/>
      <c r="E71" s="379"/>
      <c r="F71" s="379"/>
      <c r="G71" s="379"/>
      <c r="H71" s="379"/>
      <c r="I71" s="379"/>
      <c r="J71" s="380"/>
    </row>
    <row r="72" spans="1:10" ht="15.75" thickBot="1">
      <c r="A72" s="220">
        <v>1</v>
      </c>
      <c r="B72" s="177" t="s">
        <v>220</v>
      </c>
      <c r="C72" s="177" t="s">
        <v>48</v>
      </c>
      <c r="D72" s="221">
        <v>200</v>
      </c>
      <c r="E72" s="221">
        <v>200</v>
      </c>
      <c r="F72" s="222">
        <v>200</v>
      </c>
      <c r="G72" s="221">
        <v>1</v>
      </c>
      <c r="H72" s="221"/>
      <c r="I72" s="221">
        <v>42</v>
      </c>
      <c r="J72" s="223">
        <v>94</v>
      </c>
    </row>
    <row r="73" spans="1:10" ht="15.75" thickBot="1">
      <c r="A73" s="112"/>
      <c r="B73" s="71"/>
      <c r="C73" s="71"/>
      <c r="D73" s="113"/>
      <c r="E73" s="113"/>
      <c r="F73" s="114"/>
      <c r="G73" s="113"/>
      <c r="H73" s="113"/>
      <c r="I73" s="113"/>
      <c r="J73" s="115"/>
    </row>
    <row r="74" spans="1:10" ht="15">
      <c r="A74" s="116">
        <v>2</v>
      </c>
      <c r="B74" s="50" t="s">
        <v>330</v>
      </c>
      <c r="C74" s="50" t="s">
        <v>28</v>
      </c>
      <c r="D74" s="109">
        <v>40</v>
      </c>
      <c r="E74" s="109">
        <v>40</v>
      </c>
      <c r="F74" s="110">
        <v>40</v>
      </c>
      <c r="G74" s="109">
        <v>3.46</v>
      </c>
      <c r="H74" s="109">
        <v>1.35</v>
      </c>
      <c r="I74" s="109">
        <v>22.94</v>
      </c>
      <c r="J74" s="111">
        <v>117.9</v>
      </c>
    </row>
    <row r="75" spans="1:10" ht="15">
      <c r="A75" s="97"/>
      <c r="B75" s="61" t="s">
        <v>339</v>
      </c>
      <c r="C75" s="61" t="s">
        <v>368</v>
      </c>
      <c r="D75" s="98">
        <v>30</v>
      </c>
      <c r="E75" s="98">
        <v>30</v>
      </c>
      <c r="F75" s="103"/>
      <c r="G75" s="98"/>
      <c r="H75" s="98"/>
      <c r="I75" s="98"/>
      <c r="J75" s="99"/>
    </row>
    <row r="76" spans="1:10" ht="29.25" customHeight="1">
      <c r="A76" s="119"/>
      <c r="B76" s="88"/>
      <c r="C76" s="88" t="s">
        <v>15</v>
      </c>
      <c r="D76" s="119"/>
      <c r="E76" s="119"/>
      <c r="F76" s="119"/>
      <c r="G76" s="119">
        <f>SUM(G72:G75)</f>
        <v>4.46</v>
      </c>
      <c r="H76" s="119">
        <f>SUM(H72:H75)</f>
        <v>1.35</v>
      </c>
      <c r="I76" s="119">
        <f>SUM(I72:I75)</f>
        <v>64.94</v>
      </c>
      <c r="J76" s="119">
        <f>SUM(J72:J75)</f>
        <v>211.9</v>
      </c>
    </row>
    <row r="77" spans="1:10" ht="15.75" thickBot="1">
      <c r="A77" s="47"/>
      <c r="B77" s="48"/>
      <c r="C77" s="48"/>
      <c r="D77" s="48"/>
      <c r="E77" s="48"/>
      <c r="F77" s="48"/>
      <c r="G77" s="48"/>
      <c r="H77" s="48"/>
      <c r="I77" s="48"/>
      <c r="J77" s="49"/>
    </row>
    <row r="78" spans="1:10" ht="24" thickBot="1">
      <c r="A78" s="369" t="s">
        <v>49</v>
      </c>
      <c r="B78" s="369"/>
      <c r="C78" s="369"/>
      <c r="D78" s="369"/>
      <c r="E78" s="369"/>
      <c r="F78" s="369"/>
      <c r="G78" s="369"/>
      <c r="H78" s="369"/>
      <c r="I78" s="369"/>
      <c r="J78" s="369"/>
    </row>
    <row r="79" spans="1:10" ht="15">
      <c r="A79" s="132">
        <v>1</v>
      </c>
      <c r="B79" s="58" t="s">
        <v>362</v>
      </c>
      <c r="C79" s="295" t="s">
        <v>202</v>
      </c>
      <c r="D79" s="134"/>
      <c r="E79" s="134"/>
      <c r="F79" s="133">
        <v>100</v>
      </c>
      <c r="G79" s="134">
        <v>0.56</v>
      </c>
      <c r="H79" s="134">
        <v>0.24</v>
      </c>
      <c r="I79" s="134">
        <v>10.5</v>
      </c>
      <c r="J79" s="135">
        <v>46.4</v>
      </c>
    </row>
    <row r="80" spans="1:10" ht="15">
      <c r="A80" s="136"/>
      <c r="B80" s="61"/>
      <c r="C80" s="61" t="s">
        <v>152</v>
      </c>
      <c r="D80" s="130">
        <v>50</v>
      </c>
      <c r="E80" s="130">
        <v>30</v>
      </c>
      <c r="F80" s="131"/>
      <c r="G80" s="130"/>
      <c r="H80" s="130"/>
      <c r="I80" s="130"/>
      <c r="J80" s="137"/>
    </row>
    <row r="81" spans="1:10" ht="15">
      <c r="A81" s="136"/>
      <c r="B81" s="61"/>
      <c r="C81" s="61" t="s">
        <v>203</v>
      </c>
      <c r="D81" s="130">
        <v>50</v>
      </c>
      <c r="E81" s="130">
        <v>36</v>
      </c>
      <c r="F81" s="131"/>
      <c r="G81" s="130"/>
      <c r="H81" s="130"/>
      <c r="I81" s="130"/>
      <c r="J81" s="137"/>
    </row>
    <row r="82" spans="1:10" ht="15">
      <c r="A82" s="136"/>
      <c r="B82" s="61"/>
      <c r="C82" s="61" t="s">
        <v>43</v>
      </c>
      <c r="D82" s="130">
        <v>50</v>
      </c>
      <c r="E82" s="130">
        <v>34</v>
      </c>
      <c r="F82" s="131"/>
      <c r="G82" s="130"/>
      <c r="H82" s="130"/>
      <c r="I82" s="130"/>
      <c r="J82" s="137"/>
    </row>
    <row r="83" spans="1:10" ht="15.75" thickBot="1">
      <c r="A83" s="142"/>
      <c r="B83" s="66"/>
      <c r="C83" s="66" t="s">
        <v>8</v>
      </c>
      <c r="D83" s="143">
        <v>5</v>
      </c>
      <c r="E83" s="143">
        <v>5</v>
      </c>
      <c r="F83" s="163"/>
      <c r="G83" s="143"/>
      <c r="H83" s="143"/>
      <c r="I83" s="143"/>
      <c r="J83" s="145"/>
    </row>
    <row r="84" spans="1:10" ht="15.75" thickBot="1">
      <c r="A84" s="151"/>
      <c r="B84" s="71"/>
      <c r="C84" s="71"/>
      <c r="D84" s="164"/>
      <c r="E84" s="164"/>
      <c r="F84" s="174"/>
      <c r="G84" s="164"/>
      <c r="H84" s="164"/>
      <c r="I84" s="164"/>
      <c r="J84" s="165"/>
    </row>
    <row r="85" spans="1:10" ht="30">
      <c r="A85" s="155">
        <v>2</v>
      </c>
      <c r="B85" s="50" t="s">
        <v>204</v>
      </c>
      <c r="C85" s="50" t="s">
        <v>205</v>
      </c>
      <c r="D85" s="147"/>
      <c r="E85" s="147"/>
      <c r="F85" s="156">
        <v>100</v>
      </c>
      <c r="G85" s="147">
        <v>6.5</v>
      </c>
      <c r="H85" s="147">
        <v>10.68</v>
      </c>
      <c r="I85" s="147">
        <v>47.42</v>
      </c>
      <c r="J85" s="148">
        <v>311.8</v>
      </c>
    </row>
    <row r="86" spans="1:10" ht="15">
      <c r="A86" s="136"/>
      <c r="B86" s="61"/>
      <c r="C86" s="61" t="s">
        <v>32</v>
      </c>
      <c r="D86" s="130">
        <v>50</v>
      </c>
      <c r="E86" s="130">
        <v>50</v>
      </c>
      <c r="F86" s="131"/>
      <c r="G86" s="130"/>
      <c r="H86" s="130"/>
      <c r="I86" s="130"/>
      <c r="J86" s="137"/>
    </row>
    <row r="87" spans="1:10" ht="15">
      <c r="A87" s="136"/>
      <c r="B87" s="61"/>
      <c r="C87" s="61" t="s">
        <v>31</v>
      </c>
      <c r="D87" s="130">
        <v>50</v>
      </c>
      <c r="E87" s="130">
        <v>50</v>
      </c>
      <c r="F87" s="131"/>
      <c r="G87" s="130"/>
      <c r="H87" s="130"/>
      <c r="I87" s="130"/>
      <c r="J87" s="137"/>
    </row>
    <row r="88" spans="1:10" ht="15">
      <c r="A88" s="136"/>
      <c r="B88" s="61"/>
      <c r="C88" s="61" t="s">
        <v>55</v>
      </c>
      <c r="D88" s="61" t="s">
        <v>153</v>
      </c>
      <c r="E88" s="130">
        <v>10</v>
      </c>
      <c r="F88" s="131"/>
      <c r="G88" s="130"/>
      <c r="H88" s="130"/>
      <c r="I88" s="130"/>
      <c r="J88" s="137"/>
    </row>
    <row r="89" spans="1:10" ht="15">
      <c r="A89" s="136"/>
      <c r="B89" s="61"/>
      <c r="C89" s="61" t="s">
        <v>9</v>
      </c>
      <c r="D89" s="130">
        <v>4</v>
      </c>
      <c r="E89" s="130">
        <v>4</v>
      </c>
      <c r="F89" s="131"/>
      <c r="G89" s="130"/>
      <c r="H89" s="130"/>
      <c r="I89" s="130"/>
      <c r="J89" s="137"/>
    </row>
    <row r="90" spans="1:10" ht="30">
      <c r="A90" s="136"/>
      <c r="B90" s="61"/>
      <c r="C90" s="61" t="s">
        <v>12</v>
      </c>
      <c r="D90" s="130">
        <v>3</v>
      </c>
      <c r="E90" s="130">
        <v>3</v>
      </c>
      <c r="F90" s="131"/>
      <c r="G90" s="130"/>
      <c r="H90" s="130"/>
      <c r="I90" s="130"/>
      <c r="J90" s="137"/>
    </row>
    <row r="91" spans="1:10" ht="15">
      <c r="A91" s="136"/>
      <c r="B91" s="61"/>
      <c r="C91" s="61" t="s">
        <v>8</v>
      </c>
      <c r="D91" s="130">
        <v>5</v>
      </c>
      <c r="E91" s="130">
        <v>5</v>
      </c>
      <c r="F91" s="131"/>
      <c r="G91" s="130"/>
      <c r="H91" s="130"/>
      <c r="I91" s="130"/>
      <c r="J91" s="137"/>
    </row>
    <row r="92" spans="1:10" ht="15">
      <c r="A92" s="136"/>
      <c r="B92" s="61"/>
      <c r="C92" s="61" t="s">
        <v>112</v>
      </c>
      <c r="D92" s="130">
        <v>1.5</v>
      </c>
      <c r="E92" s="130">
        <v>1.5</v>
      </c>
      <c r="F92" s="131"/>
      <c r="G92" s="130"/>
      <c r="H92" s="130"/>
      <c r="I92" s="130"/>
      <c r="J92" s="137"/>
    </row>
    <row r="93" spans="1:10" ht="15">
      <c r="A93" s="136"/>
      <c r="B93" s="61"/>
      <c r="C93" s="61" t="s">
        <v>80</v>
      </c>
      <c r="D93" s="130">
        <v>22</v>
      </c>
      <c r="E93" s="130">
        <v>22</v>
      </c>
      <c r="F93" s="131"/>
      <c r="G93" s="130"/>
      <c r="H93" s="130"/>
      <c r="I93" s="130"/>
      <c r="J93" s="137"/>
    </row>
    <row r="94" spans="1:10" ht="15">
      <c r="A94" s="136"/>
      <c r="B94" s="61"/>
      <c r="C94" s="61" t="s">
        <v>8</v>
      </c>
      <c r="D94" s="130">
        <v>3</v>
      </c>
      <c r="E94" s="130">
        <v>3</v>
      </c>
      <c r="F94" s="131"/>
      <c r="G94" s="130"/>
      <c r="H94" s="130"/>
      <c r="I94" s="130"/>
      <c r="J94" s="137"/>
    </row>
    <row r="95" spans="1:10" ht="30.75" thickBot="1">
      <c r="A95" s="142"/>
      <c r="B95" s="66"/>
      <c r="C95" s="66" t="s">
        <v>12</v>
      </c>
      <c r="D95" s="143">
        <v>2</v>
      </c>
      <c r="E95" s="143">
        <v>2</v>
      </c>
      <c r="F95" s="163"/>
      <c r="G95" s="143"/>
      <c r="H95" s="143"/>
      <c r="I95" s="143"/>
      <c r="J95" s="145"/>
    </row>
    <row r="96" spans="1:10" ht="15.75" thickBot="1">
      <c r="A96" s="151"/>
      <c r="B96" s="71"/>
      <c r="C96" s="71"/>
      <c r="D96" s="164"/>
      <c r="E96" s="164"/>
      <c r="F96" s="174"/>
      <c r="G96" s="164"/>
      <c r="H96" s="164"/>
      <c r="I96" s="164"/>
      <c r="J96" s="165"/>
    </row>
    <row r="97" spans="1:10" ht="30.75" thickBot="1">
      <c r="A97" s="176">
        <v>3</v>
      </c>
      <c r="B97" s="177" t="s">
        <v>115</v>
      </c>
      <c r="C97" s="177" t="s">
        <v>116</v>
      </c>
      <c r="D97" s="179" t="s">
        <v>117</v>
      </c>
      <c r="E97" s="179">
        <v>40</v>
      </c>
      <c r="F97" s="178">
        <v>40</v>
      </c>
      <c r="G97" s="179">
        <v>5.2</v>
      </c>
      <c r="H97" s="179">
        <v>4.8</v>
      </c>
      <c r="I97" s="179">
        <v>0.4</v>
      </c>
      <c r="J97" s="180">
        <v>65.6</v>
      </c>
    </row>
    <row r="98" spans="1:10" ht="15.75" thickBot="1">
      <c r="A98" s="151"/>
      <c r="B98" s="71"/>
      <c r="C98" s="71"/>
      <c r="D98" s="164"/>
      <c r="E98" s="164"/>
      <c r="F98" s="174"/>
      <c r="G98" s="164"/>
      <c r="H98" s="164"/>
      <c r="I98" s="164"/>
      <c r="J98" s="165"/>
    </row>
    <row r="99" spans="1:10" ht="15">
      <c r="A99" s="155">
        <v>4</v>
      </c>
      <c r="B99" s="50" t="s">
        <v>17</v>
      </c>
      <c r="C99" s="50" t="s">
        <v>13</v>
      </c>
      <c r="D99" s="147"/>
      <c r="E99" s="147"/>
      <c r="F99" s="156">
        <v>200</v>
      </c>
      <c r="G99" s="147"/>
      <c r="H99" s="147">
        <v>0.53</v>
      </c>
      <c r="I99" s="147">
        <v>6.5</v>
      </c>
      <c r="J99" s="148">
        <v>30.77</v>
      </c>
    </row>
    <row r="100" spans="1:10" ht="15">
      <c r="A100" s="136"/>
      <c r="B100" s="61"/>
      <c r="C100" s="61" t="s">
        <v>14</v>
      </c>
      <c r="D100" s="130">
        <v>0.6</v>
      </c>
      <c r="E100" s="130">
        <v>0.6</v>
      </c>
      <c r="F100" s="131"/>
      <c r="G100" s="130"/>
      <c r="H100" s="130"/>
      <c r="I100" s="130"/>
      <c r="J100" s="137"/>
    </row>
    <row r="101" spans="1:10" ht="15">
      <c r="A101" s="136"/>
      <c r="B101" s="61"/>
      <c r="C101" s="61" t="s">
        <v>8</v>
      </c>
      <c r="D101" s="130">
        <v>12</v>
      </c>
      <c r="E101" s="130">
        <v>12</v>
      </c>
      <c r="F101" s="131"/>
      <c r="G101" s="130"/>
      <c r="H101" s="130"/>
      <c r="I101" s="130"/>
      <c r="J101" s="137"/>
    </row>
    <row r="102" spans="1:10" ht="15">
      <c r="A102" s="136"/>
      <c r="B102" s="61"/>
      <c r="C102" s="61"/>
      <c r="D102" s="130"/>
      <c r="E102" s="130"/>
      <c r="F102" s="131"/>
      <c r="G102" s="130"/>
      <c r="H102" s="130"/>
      <c r="I102" s="130"/>
      <c r="J102" s="137"/>
    </row>
    <row r="103" spans="1:10" ht="18.75">
      <c r="A103" s="161"/>
      <c r="B103" s="88"/>
      <c r="C103" s="88" t="s">
        <v>15</v>
      </c>
      <c r="D103" s="122"/>
      <c r="E103" s="122"/>
      <c r="F103" s="122"/>
      <c r="G103" s="122">
        <f>SUM(G79:G102)</f>
        <v>12.260000000000002</v>
      </c>
      <c r="H103" s="122">
        <f>SUM(H79:H102)</f>
        <v>16.25</v>
      </c>
      <c r="I103" s="122">
        <f>SUM(I79:I102)</f>
        <v>64.82</v>
      </c>
      <c r="J103" s="162">
        <f>SUM(J79:J102)</f>
        <v>454.56999999999994</v>
      </c>
    </row>
    <row r="104" spans="1:10" ht="15.75" thickBot="1">
      <c r="A104" s="142"/>
      <c r="B104" s="66"/>
      <c r="C104" s="66"/>
      <c r="D104" s="143"/>
      <c r="E104" s="143"/>
      <c r="F104" s="163"/>
      <c r="G104" s="143"/>
      <c r="H104" s="143"/>
      <c r="I104" s="143"/>
      <c r="J104" s="145"/>
    </row>
    <row r="105" spans="1:10" ht="19.5" thickBot="1">
      <c r="A105" s="210"/>
      <c r="B105" s="203"/>
      <c r="C105" s="203" t="s">
        <v>59</v>
      </c>
      <c r="D105" s="211"/>
      <c r="E105" s="211"/>
      <c r="F105" s="211"/>
      <c r="G105" s="211">
        <f>G22+G69+G76+G103</f>
        <v>55.75</v>
      </c>
      <c r="H105" s="211">
        <f>H22+H69+H76+H103</f>
        <v>75.1</v>
      </c>
      <c r="I105" s="211">
        <f>I22+I69+I76+I103</f>
        <v>282.2</v>
      </c>
      <c r="J105" s="212">
        <f>J22+J69+J76+J103</f>
        <v>1971.57</v>
      </c>
    </row>
    <row r="107" ht="45.75" customHeight="1"/>
    <row r="110" spans="1:10" ht="24" thickBot="1">
      <c r="A110" s="313" t="s">
        <v>286</v>
      </c>
      <c r="B110" s="314"/>
      <c r="C110" s="314"/>
      <c r="D110" s="314"/>
      <c r="E110" s="314"/>
      <c r="F110" s="314"/>
      <c r="G110" s="314"/>
      <c r="H110" s="314"/>
      <c r="I110" s="314"/>
      <c r="J110" s="314"/>
    </row>
    <row r="111" spans="1:10" ht="15">
      <c r="A111" s="315" t="s">
        <v>0</v>
      </c>
      <c r="B111" s="315" t="s">
        <v>1</v>
      </c>
      <c r="C111" s="323" t="s">
        <v>2</v>
      </c>
      <c r="D111" s="315" t="s">
        <v>18</v>
      </c>
      <c r="E111" s="315" t="s">
        <v>19</v>
      </c>
      <c r="F111" s="315" t="s">
        <v>3</v>
      </c>
      <c r="G111" s="315" t="s">
        <v>4</v>
      </c>
      <c r="H111" s="315" t="s">
        <v>5</v>
      </c>
      <c r="I111" s="315" t="s">
        <v>224</v>
      </c>
      <c r="J111" s="315" t="s">
        <v>20</v>
      </c>
    </row>
    <row r="112" spans="1:10" ht="15.75" thickBot="1">
      <c r="A112" s="331"/>
      <c r="B112" s="357"/>
      <c r="C112" s="334"/>
      <c r="D112" s="331"/>
      <c r="E112" s="331"/>
      <c r="F112" s="331"/>
      <c r="G112" s="331"/>
      <c r="H112" s="331"/>
      <c r="I112" s="331"/>
      <c r="J112" s="331"/>
    </row>
    <row r="113" spans="1:10" ht="24" thickBot="1">
      <c r="A113" s="359" t="s">
        <v>6</v>
      </c>
      <c r="B113" s="360"/>
      <c r="C113" s="360"/>
      <c r="D113" s="360"/>
      <c r="E113" s="360"/>
      <c r="F113" s="360"/>
      <c r="G113" s="360"/>
      <c r="H113" s="360"/>
      <c r="I113" s="360"/>
      <c r="J113" s="361"/>
    </row>
    <row r="114" spans="1:10" ht="30">
      <c r="A114" s="132">
        <v>1</v>
      </c>
      <c r="B114" s="58" t="s">
        <v>194</v>
      </c>
      <c r="C114" s="58" t="s">
        <v>195</v>
      </c>
      <c r="D114" s="134"/>
      <c r="E114" s="134"/>
      <c r="F114" s="133">
        <v>200</v>
      </c>
      <c r="G114" s="134">
        <v>6.64</v>
      </c>
      <c r="H114" s="134">
        <v>11</v>
      </c>
      <c r="I114" s="134">
        <v>22</v>
      </c>
      <c r="J114" s="135">
        <v>216.44</v>
      </c>
    </row>
    <row r="115" spans="1:10" ht="15">
      <c r="A115" s="136"/>
      <c r="B115" s="61"/>
      <c r="C115" s="61" t="s">
        <v>31</v>
      </c>
      <c r="D115" s="130">
        <v>130</v>
      </c>
      <c r="E115" s="130">
        <v>130</v>
      </c>
      <c r="F115" s="131"/>
      <c r="G115" s="130"/>
      <c r="H115" s="130"/>
      <c r="I115" s="130"/>
      <c r="J115" s="137"/>
    </row>
    <row r="116" spans="1:10" ht="15">
      <c r="A116" s="136"/>
      <c r="B116" s="61"/>
      <c r="C116" s="61" t="s">
        <v>63</v>
      </c>
      <c r="D116" s="130">
        <v>15</v>
      </c>
      <c r="E116" s="130">
        <v>15</v>
      </c>
      <c r="F116" s="131"/>
      <c r="G116" s="130"/>
      <c r="H116" s="130"/>
      <c r="I116" s="130"/>
      <c r="J116" s="137"/>
    </row>
    <row r="117" spans="1:10" ht="15">
      <c r="A117" s="136"/>
      <c r="B117" s="61"/>
      <c r="C117" s="61" t="s">
        <v>8</v>
      </c>
      <c r="D117" s="130">
        <v>2</v>
      </c>
      <c r="E117" s="130">
        <v>2</v>
      </c>
      <c r="F117" s="131"/>
      <c r="G117" s="130"/>
      <c r="H117" s="130"/>
      <c r="I117" s="130"/>
      <c r="J117" s="137"/>
    </row>
    <row r="118" spans="1:10" ht="15.75" thickBot="1">
      <c r="A118" s="142"/>
      <c r="B118" s="66"/>
      <c r="C118" s="66" t="s">
        <v>9</v>
      </c>
      <c r="D118" s="143">
        <v>4</v>
      </c>
      <c r="E118" s="143">
        <v>4</v>
      </c>
      <c r="F118" s="163"/>
      <c r="G118" s="143"/>
      <c r="H118" s="143"/>
      <c r="I118" s="143"/>
      <c r="J118" s="145"/>
    </row>
    <row r="119" spans="1:10" ht="15.75" thickBot="1">
      <c r="A119" s="151"/>
      <c r="B119" s="71"/>
      <c r="C119" s="71"/>
      <c r="D119" s="228"/>
      <c r="E119" s="228"/>
      <c r="F119" s="174"/>
      <c r="G119" s="228"/>
      <c r="H119" s="228"/>
      <c r="I119" s="228"/>
      <c r="J119" s="229"/>
    </row>
    <row r="120" spans="1:10" ht="15.75" thickBot="1">
      <c r="A120" s="157">
        <v>2</v>
      </c>
      <c r="B120" s="76" t="s">
        <v>313</v>
      </c>
      <c r="C120" s="76" t="s">
        <v>122</v>
      </c>
      <c r="D120" s="159">
        <v>115</v>
      </c>
      <c r="E120" s="159">
        <v>115</v>
      </c>
      <c r="F120" s="158">
        <v>115</v>
      </c>
      <c r="G120" s="159">
        <v>2.76</v>
      </c>
      <c r="H120" s="159">
        <v>5.75</v>
      </c>
      <c r="I120" s="159">
        <v>19.32</v>
      </c>
      <c r="J120" s="160">
        <v>141.45</v>
      </c>
    </row>
    <row r="121" spans="1:10" ht="15.75" thickBot="1">
      <c r="A121" s="151"/>
      <c r="B121" s="71"/>
      <c r="C121" s="71"/>
      <c r="D121" s="228"/>
      <c r="E121" s="228"/>
      <c r="F121" s="174"/>
      <c r="G121" s="228"/>
      <c r="H121" s="228"/>
      <c r="I121" s="228"/>
      <c r="J121" s="229"/>
    </row>
    <row r="122" spans="1:10" ht="30">
      <c r="A122" s="155">
        <v>3</v>
      </c>
      <c r="B122" s="50"/>
      <c r="C122" s="50" t="s">
        <v>56</v>
      </c>
      <c r="D122" s="147"/>
      <c r="E122" s="147"/>
      <c r="F122" s="156">
        <v>150</v>
      </c>
      <c r="G122" s="147">
        <v>2.33</v>
      </c>
      <c r="H122" s="147">
        <v>2.4</v>
      </c>
      <c r="I122" s="147">
        <v>8.39</v>
      </c>
      <c r="J122" s="148">
        <v>64.44</v>
      </c>
    </row>
    <row r="123" spans="1:10" ht="15">
      <c r="A123" s="136"/>
      <c r="B123" s="61"/>
      <c r="C123" s="61" t="s">
        <v>31</v>
      </c>
      <c r="D123" s="130">
        <v>85</v>
      </c>
      <c r="E123" s="130"/>
      <c r="F123" s="131"/>
      <c r="G123" s="130"/>
      <c r="H123" s="130"/>
      <c r="I123" s="130"/>
      <c r="J123" s="137"/>
    </row>
    <row r="124" spans="1:10" ht="15">
      <c r="A124" s="136"/>
      <c r="B124" s="61"/>
      <c r="C124" s="61" t="s">
        <v>58</v>
      </c>
      <c r="D124" s="130">
        <v>1</v>
      </c>
      <c r="E124" s="130"/>
      <c r="F124" s="131"/>
      <c r="G124" s="130"/>
      <c r="H124" s="130"/>
      <c r="I124" s="130"/>
      <c r="J124" s="137"/>
    </row>
    <row r="125" spans="1:10" ht="15.75" thickBot="1">
      <c r="A125" s="142"/>
      <c r="B125" s="66"/>
      <c r="C125" s="66" t="s">
        <v>8</v>
      </c>
      <c r="D125" s="143">
        <v>10</v>
      </c>
      <c r="E125" s="143"/>
      <c r="F125" s="163"/>
      <c r="G125" s="143"/>
      <c r="H125" s="143"/>
      <c r="I125" s="143"/>
      <c r="J125" s="145"/>
    </row>
    <row r="126" spans="1:10" ht="15.75" thickBot="1">
      <c r="A126" s="151"/>
      <c r="B126" s="71"/>
      <c r="C126" s="71"/>
      <c r="D126" s="228"/>
      <c r="E126" s="228"/>
      <c r="F126" s="174"/>
      <c r="G126" s="228"/>
      <c r="H126" s="228"/>
      <c r="I126" s="228"/>
      <c r="J126" s="229"/>
    </row>
    <row r="127" spans="1:10" ht="30">
      <c r="A127" s="155">
        <v>4</v>
      </c>
      <c r="B127" s="50" t="s">
        <v>337</v>
      </c>
      <c r="C127" s="303" t="s">
        <v>68</v>
      </c>
      <c r="D127" s="147"/>
      <c r="E127" s="147"/>
      <c r="F127" s="156" t="s">
        <v>380</v>
      </c>
      <c r="G127" s="147">
        <v>3.45</v>
      </c>
      <c r="H127" s="147">
        <v>6</v>
      </c>
      <c r="I127" s="147">
        <v>17.9</v>
      </c>
      <c r="J127" s="148">
        <v>150.75</v>
      </c>
    </row>
    <row r="128" spans="1:10" ht="15">
      <c r="A128" s="136"/>
      <c r="B128" s="61"/>
      <c r="C128" s="61" t="s">
        <v>28</v>
      </c>
      <c r="D128" s="130">
        <v>20</v>
      </c>
      <c r="E128" s="130">
        <v>20</v>
      </c>
      <c r="F128" s="131"/>
      <c r="G128" s="130"/>
      <c r="H128" s="130"/>
      <c r="I128" s="130"/>
      <c r="J128" s="137"/>
    </row>
    <row r="129" spans="1:10" ht="15">
      <c r="A129" s="136"/>
      <c r="B129" s="61"/>
      <c r="C129" s="61" t="s">
        <v>9</v>
      </c>
      <c r="D129" s="130">
        <v>4</v>
      </c>
      <c r="E129" s="130">
        <v>4</v>
      </c>
      <c r="F129" s="131"/>
      <c r="G129" s="130"/>
      <c r="H129" s="130"/>
      <c r="I129" s="130"/>
      <c r="J129" s="137"/>
    </row>
    <row r="130" spans="1:10" ht="15">
      <c r="A130" s="136"/>
      <c r="B130" s="61"/>
      <c r="C130" s="61"/>
      <c r="D130" s="130"/>
      <c r="E130" s="130"/>
      <c r="F130" s="131"/>
      <c r="G130" s="130"/>
      <c r="H130" s="130"/>
      <c r="I130" s="130"/>
      <c r="J130" s="137"/>
    </row>
    <row r="131" spans="1:10" ht="18.75">
      <c r="A131" s="161"/>
      <c r="B131" s="88"/>
      <c r="C131" s="88" t="s">
        <v>15</v>
      </c>
      <c r="D131" s="122"/>
      <c r="E131" s="122"/>
      <c r="F131" s="122"/>
      <c r="G131" s="122">
        <f>SUM(G114:G130)</f>
        <v>15.18</v>
      </c>
      <c r="H131" s="122">
        <f>SUM(H114:H130)</f>
        <v>25.15</v>
      </c>
      <c r="I131" s="122">
        <f>SUM(I114:I130)</f>
        <v>67.61</v>
      </c>
      <c r="J131" s="162">
        <f>SUM(J114:J130)</f>
        <v>573.0799999999999</v>
      </c>
    </row>
    <row r="132" spans="1:10" ht="15.75" thickBot="1">
      <c r="A132" s="138"/>
      <c r="B132" s="80"/>
      <c r="C132" s="80"/>
      <c r="D132" s="139"/>
      <c r="E132" s="139"/>
      <c r="F132" s="169"/>
      <c r="G132" s="139"/>
      <c r="H132" s="139"/>
      <c r="I132" s="139"/>
      <c r="J132" s="141"/>
    </row>
    <row r="133" spans="1:10" ht="24" thickBot="1">
      <c r="A133" s="347" t="s">
        <v>69</v>
      </c>
      <c r="B133" s="353"/>
      <c r="C133" s="353"/>
      <c r="D133" s="353"/>
      <c r="E133" s="353"/>
      <c r="F133" s="353"/>
      <c r="G133" s="353"/>
      <c r="H133" s="353"/>
      <c r="I133" s="353"/>
      <c r="J133" s="354"/>
    </row>
    <row r="134" spans="1:10" ht="60">
      <c r="A134" s="132">
        <v>1</v>
      </c>
      <c r="B134" s="58" t="s">
        <v>196</v>
      </c>
      <c r="C134" s="58" t="s">
        <v>197</v>
      </c>
      <c r="D134" s="134"/>
      <c r="E134" s="134"/>
      <c r="F134" s="133">
        <v>40</v>
      </c>
      <c r="G134" s="134">
        <v>0.65</v>
      </c>
      <c r="H134" s="134">
        <v>4.75</v>
      </c>
      <c r="I134" s="134">
        <v>2.5</v>
      </c>
      <c r="J134" s="135">
        <v>55.5</v>
      </c>
    </row>
    <row r="135" spans="1:10" ht="15">
      <c r="A135" s="136"/>
      <c r="B135" s="61"/>
      <c r="C135" s="61" t="s">
        <v>124</v>
      </c>
      <c r="D135" s="130">
        <v>30</v>
      </c>
      <c r="E135" s="130">
        <v>26</v>
      </c>
      <c r="F135" s="131"/>
      <c r="G135" s="130"/>
      <c r="H135" s="130"/>
      <c r="I135" s="130"/>
      <c r="J135" s="137"/>
    </row>
    <row r="136" spans="1:10" ht="15">
      <c r="A136" s="136"/>
      <c r="B136" s="61"/>
      <c r="C136" s="61" t="s">
        <v>198</v>
      </c>
      <c r="D136" s="130">
        <v>15</v>
      </c>
      <c r="E136" s="130">
        <v>13</v>
      </c>
      <c r="F136" s="131"/>
      <c r="G136" s="130"/>
      <c r="H136" s="130"/>
      <c r="I136" s="130"/>
      <c r="J136" s="137"/>
    </row>
    <row r="137" spans="1:10" ht="15">
      <c r="A137" s="136"/>
      <c r="B137" s="61"/>
      <c r="C137" s="61" t="s">
        <v>25</v>
      </c>
      <c r="D137" s="130">
        <v>5</v>
      </c>
      <c r="E137" s="130">
        <v>3</v>
      </c>
      <c r="F137" s="131"/>
      <c r="G137" s="130"/>
      <c r="H137" s="130"/>
      <c r="I137" s="130"/>
      <c r="J137" s="137"/>
    </row>
    <row r="138" spans="1:10" ht="30.75" thickBot="1">
      <c r="A138" s="142"/>
      <c r="B138" s="66"/>
      <c r="C138" s="66" t="s">
        <v>12</v>
      </c>
      <c r="D138" s="143">
        <v>2</v>
      </c>
      <c r="E138" s="143">
        <v>2</v>
      </c>
      <c r="F138" s="163"/>
      <c r="G138" s="143"/>
      <c r="H138" s="143"/>
      <c r="I138" s="143"/>
      <c r="J138" s="145"/>
    </row>
    <row r="139" spans="1:10" ht="15.75" thickBot="1">
      <c r="A139" s="151"/>
      <c r="B139" s="71"/>
      <c r="C139" s="71"/>
      <c r="D139" s="228"/>
      <c r="E139" s="228"/>
      <c r="F139" s="174"/>
      <c r="G139" s="228"/>
      <c r="H139" s="228"/>
      <c r="I139" s="228"/>
      <c r="J139" s="229"/>
    </row>
    <row r="140" spans="1:10" ht="15">
      <c r="A140" s="155">
        <v>2</v>
      </c>
      <c r="B140" s="50" t="s">
        <v>199</v>
      </c>
      <c r="C140" s="50" t="s">
        <v>200</v>
      </c>
      <c r="D140" s="147"/>
      <c r="E140" s="147"/>
      <c r="F140" s="156">
        <v>200</v>
      </c>
      <c r="G140" s="147">
        <v>1.68</v>
      </c>
      <c r="H140" s="147">
        <v>1.44</v>
      </c>
      <c r="I140" s="147">
        <v>7.36</v>
      </c>
      <c r="J140" s="148">
        <v>48.32</v>
      </c>
    </row>
    <row r="141" spans="1:10" ht="15">
      <c r="A141" s="136"/>
      <c r="B141" s="61"/>
      <c r="C141" s="61" t="s">
        <v>34</v>
      </c>
      <c r="D141" s="130">
        <v>75</v>
      </c>
      <c r="E141" s="130">
        <v>50</v>
      </c>
      <c r="F141" s="131"/>
      <c r="G141" s="130"/>
      <c r="H141" s="130"/>
      <c r="I141" s="130"/>
      <c r="J141" s="137"/>
    </row>
    <row r="142" spans="1:10" ht="15">
      <c r="A142" s="136"/>
      <c r="B142" s="61"/>
      <c r="C142" s="61" t="s">
        <v>40</v>
      </c>
      <c r="D142" s="130">
        <v>75</v>
      </c>
      <c r="E142" s="130">
        <v>50</v>
      </c>
      <c r="F142" s="131"/>
      <c r="G142" s="130"/>
      <c r="H142" s="130"/>
      <c r="I142" s="130"/>
      <c r="J142" s="137"/>
    </row>
    <row r="143" spans="1:10" ht="15">
      <c r="A143" s="136"/>
      <c r="B143" s="61"/>
      <c r="C143" s="61" t="s">
        <v>11</v>
      </c>
      <c r="D143" s="130">
        <v>15</v>
      </c>
      <c r="E143" s="130">
        <v>7</v>
      </c>
      <c r="F143" s="131"/>
      <c r="G143" s="130"/>
      <c r="H143" s="130"/>
      <c r="I143" s="130"/>
      <c r="J143" s="137"/>
    </row>
    <row r="144" spans="1:10" ht="15">
      <c r="A144" s="136"/>
      <c r="B144" s="61"/>
      <c r="C144" s="61" t="s">
        <v>25</v>
      </c>
      <c r="D144" s="130">
        <v>15</v>
      </c>
      <c r="E144" s="130">
        <v>7</v>
      </c>
      <c r="F144" s="131"/>
      <c r="G144" s="130"/>
      <c r="H144" s="130"/>
      <c r="I144" s="130"/>
      <c r="J144" s="137"/>
    </row>
    <row r="145" spans="1:10" ht="15">
      <c r="A145" s="136"/>
      <c r="B145" s="61"/>
      <c r="C145" s="61" t="s">
        <v>44</v>
      </c>
      <c r="D145" s="130">
        <v>0.1</v>
      </c>
      <c r="E145" s="130">
        <v>0.1</v>
      </c>
      <c r="F145" s="131"/>
      <c r="G145" s="130"/>
      <c r="H145" s="130"/>
      <c r="I145" s="130"/>
      <c r="J145" s="137"/>
    </row>
    <row r="146" spans="1:10" ht="15">
      <c r="A146" s="136"/>
      <c r="B146" s="61"/>
      <c r="C146" s="61" t="s">
        <v>8</v>
      </c>
      <c r="D146" s="130">
        <v>1</v>
      </c>
      <c r="E146" s="130">
        <v>1</v>
      </c>
      <c r="F146" s="131"/>
      <c r="G146" s="130"/>
      <c r="H146" s="130"/>
      <c r="I146" s="130"/>
      <c r="J146" s="137"/>
    </row>
    <row r="147" spans="1:10" ht="15">
      <c r="A147" s="136"/>
      <c r="B147" s="61"/>
      <c r="C147" s="61" t="s">
        <v>35</v>
      </c>
      <c r="D147" s="130">
        <v>5</v>
      </c>
      <c r="E147" s="130">
        <v>5</v>
      </c>
      <c r="F147" s="131"/>
      <c r="G147" s="130"/>
      <c r="H147" s="130"/>
      <c r="I147" s="130"/>
      <c r="J147" s="137"/>
    </row>
    <row r="148" spans="1:10" ht="15">
      <c r="A148" s="136"/>
      <c r="B148" s="61"/>
      <c r="C148" s="61" t="s">
        <v>37</v>
      </c>
      <c r="D148" s="130">
        <v>10</v>
      </c>
      <c r="E148" s="130">
        <v>10</v>
      </c>
      <c r="F148" s="131"/>
      <c r="G148" s="130"/>
      <c r="H148" s="130"/>
      <c r="I148" s="130"/>
      <c r="J148" s="137"/>
    </row>
    <row r="149" spans="1:10" ht="15">
      <c r="A149" s="136"/>
      <c r="B149" s="61"/>
      <c r="C149" s="61" t="s">
        <v>9</v>
      </c>
      <c r="D149" s="130">
        <v>2</v>
      </c>
      <c r="E149" s="130">
        <v>2</v>
      </c>
      <c r="F149" s="131"/>
      <c r="G149" s="130"/>
      <c r="H149" s="130"/>
      <c r="I149" s="130"/>
      <c r="J149" s="137"/>
    </row>
    <row r="150" spans="1:10" ht="30.75" thickBot="1">
      <c r="A150" s="142"/>
      <c r="B150" s="66"/>
      <c r="C150" s="66" t="s">
        <v>12</v>
      </c>
      <c r="D150" s="143">
        <v>2</v>
      </c>
      <c r="E150" s="143">
        <v>2</v>
      </c>
      <c r="F150" s="163"/>
      <c r="G150" s="143"/>
      <c r="H150" s="143"/>
      <c r="I150" s="143"/>
      <c r="J150" s="145"/>
    </row>
    <row r="151" spans="1:10" ht="15.75" thickBot="1">
      <c r="A151" s="151"/>
      <c r="B151" s="71"/>
      <c r="C151" s="71"/>
      <c r="D151" s="228"/>
      <c r="E151" s="228"/>
      <c r="F151" s="174"/>
      <c r="G151" s="228"/>
      <c r="H151" s="228"/>
      <c r="I151" s="228"/>
      <c r="J151" s="229"/>
    </row>
    <row r="152" spans="1:10" ht="30">
      <c r="A152" s="155">
        <v>3</v>
      </c>
      <c r="B152" s="50" t="s">
        <v>360</v>
      </c>
      <c r="C152" s="303" t="s">
        <v>201</v>
      </c>
      <c r="D152" s="147"/>
      <c r="E152" s="147"/>
      <c r="F152" s="156">
        <v>150</v>
      </c>
      <c r="G152" s="147">
        <v>9.46</v>
      </c>
      <c r="H152" s="147">
        <v>9.83</v>
      </c>
      <c r="I152" s="147">
        <v>21.3</v>
      </c>
      <c r="J152" s="148">
        <v>211.48</v>
      </c>
    </row>
    <row r="153" spans="1:10" ht="15">
      <c r="A153" s="136"/>
      <c r="B153" s="61"/>
      <c r="C153" s="61" t="s">
        <v>27</v>
      </c>
      <c r="D153" s="130">
        <v>65</v>
      </c>
      <c r="E153" s="130">
        <v>50</v>
      </c>
      <c r="F153" s="131"/>
      <c r="G153" s="130"/>
      <c r="H153" s="130"/>
      <c r="I153" s="130"/>
      <c r="J153" s="137"/>
    </row>
    <row r="154" spans="1:10" ht="15">
      <c r="A154" s="136"/>
      <c r="B154" s="61"/>
      <c r="C154" s="61" t="s">
        <v>34</v>
      </c>
      <c r="D154" s="130">
        <v>180</v>
      </c>
      <c r="E154" s="130">
        <v>90</v>
      </c>
      <c r="F154" s="131"/>
      <c r="G154" s="130"/>
      <c r="H154" s="130"/>
      <c r="I154" s="130"/>
      <c r="J154" s="137"/>
    </row>
    <row r="155" spans="1:10" ht="15">
      <c r="A155" s="136"/>
      <c r="B155" s="61"/>
      <c r="C155" s="61" t="s">
        <v>25</v>
      </c>
      <c r="D155" s="130">
        <v>10</v>
      </c>
      <c r="E155" s="130">
        <v>3</v>
      </c>
      <c r="F155" s="131"/>
      <c r="G155" s="130"/>
      <c r="H155" s="130"/>
      <c r="I155" s="130"/>
      <c r="J155" s="137"/>
    </row>
    <row r="156" spans="1:10" ht="15">
      <c r="A156" s="136"/>
      <c r="B156" s="61"/>
      <c r="C156" s="61" t="s">
        <v>55</v>
      </c>
      <c r="D156" s="61" t="s">
        <v>82</v>
      </c>
      <c r="E156" s="130">
        <v>5</v>
      </c>
      <c r="F156" s="131"/>
      <c r="G156" s="130"/>
      <c r="H156" s="130"/>
      <c r="I156" s="130"/>
      <c r="J156" s="137"/>
    </row>
    <row r="157" spans="1:10" ht="30">
      <c r="A157" s="136"/>
      <c r="B157" s="61"/>
      <c r="C157" s="61" t="s">
        <v>84</v>
      </c>
      <c r="D157" s="130">
        <v>3</v>
      </c>
      <c r="E157" s="130">
        <v>3</v>
      </c>
      <c r="F157" s="131"/>
      <c r="G157" s="130"/>
      <c r="H157" s="130"/>
      <c r="I157" s="130"/>
      <c r="J157" s="137"/>
    </row>
    <row r="158" spans="1:10" ht="15">
      <c r="A158" s="136"/>
      <c r="B158" s="61"/>
      <c r="C158" s="61" t="s">
        <v>9</v>
      </c>
      <c r="D158" s="130">
        <v>3</v>
      </c>
      <c r="E158" s="130">
        <v>3</v>
      </c>
      <c r="F158" s="131"/>
      <c r="G158" s="130"/>
      <c r="H158" s="130"/>
      <c r="I158" s="130"/>
      <c r="J158" s="137"/>
    </row>
    <row r="159" spans="1:10" ht="30.75" thickBot="1">
      <c r="A159" s="142"/>
      <c r="B159" s="66"/>
      <c r="C159" s="66" t="s">
        <v>12</v>
      </c>
      <c r="D159" s="143">
        <v>2</v>
      </c>
      <c r="E159" s="143">
        <v>2</v>
      </c>
      <c r="F159" s="163"/>
      <c r="G159" s="143"/>
      <c r="H159" s="143"/>
      <c r="I159" s="143"/>
      <c r="J159" s="145"/>
    </row>
    <row r="160" spans="1:10" ht="15.75" thickBot="1">
      <c r="A160" s="151"/>
      <c r="B160" s="71"/>
      <c r="C160" s="71"/>
      <c r="D160" s="228"/>
      <c r="E160" s="228"/>
      <c r="F160" s="174"/>
      <c r="G160" s="228"/>
      <c r="H160" s="228"/>
      <c r="I160" s="228"/>
      <c r="J160" s="229"/>
    </row>
    <row r="161" spans="1:10" ht="15">
      <c r="A161" s="155">
        <v>4</v>
      </c>
      <c r="B161" s="50" t="s">
        <v>361</v>
      </c>
      <c r="C161" s="50" t="s">
        <v>30</v>
      </c>
      <c r="D161" s="147"/>
      <c r="E161" s="147"/>
      <c r="F161" s="156">
        <v>30</v>
      </c>
      <c r="G161" s="147">
        <v>0.99</v>
      </c>
      <c r="H161" s="147">
        <v>2.87</v>
      </c>
      <c r="I161" s="147">
        <v>1.77</v>
      </c>
      <c r="J161" s="148">
        <v>36.91</v>
      </c>
    </row>
    <row r="162" spans="1:10" ht="15">
      <c r="A162" s="136"/>
      <c r="B162" s="61"/>
      <c r="C162" s="61" t="s">
        <v>11</v>
      </c>
      <c r="D162" s="130">
        <v>5</v>
      </c>
      <c r="E162" s="130">
        <v>3</v>
      </c>
      <c r="F162" s="131"/>
      <c r="G162" s="130"/>
      <c r="H162" s="130"/>
      <c r="I162" s="130"/>
      <c r="J162" s="137"/>
    </row>
    <row r="163" spans="1:10" ht="15">
      <c r="A163" s="136"/>
      <c r="B163" s="61"/>
      <c r="C163" s="61" t="s">
        <v>25</v>
      </c>
      <c r="D163" s="130">
        <v>10</v>
      </c>
      <c r="E163" s="130">
        <v>6</v>
      </c>
      <c r="F163" s="131"/>
      <c r="G163" s="130"/>
      <c r="H163" s="130"/>
      <c r="I163" s="130"/>
      <c r="J163" s="137"/>
    </row>
    <row r="164" spans="1:10" ht="15">
      <c r="A164" s="136"/>
      <c r="B164" s="61"/>
      <c r="C164" s="61" t="s">
        <v>32</v>
      </c>
      <c r="D164" s="130">
        <v>10</v>
      </c>
      <c r="E164" s="130">
        <v>10</v>
      </c>
      <c r="F164" s="131"/>
      <c r="G164" s="130"/>
      <c r="H164" s="130"/>
      <c r="I164" s="130"/>
      <c r="J164" s="137"/>
    </row>
    <row r="165" spans="1:10" ht="15">
      <c r="A165" s="136"/>
      <c r="B165" s="61"/>
      <c r="C165" s="61" t="s">
        <v>179</v>
      </c>
      <c r="D165" s="130">
        <v>3</v>
      </c>
      <c r="E165" s="130">
        <v>3</v>
      </c>
      <c r="F165" s="131"/>
      <c r="G165" s="130"/>
      <c r="H165" s="130"/>
      <c r="I165" s="130"/>
      <c r="J165" s="137"/>
    </row>
    <row r="166" spans="1:10" ht="30">
      <c r="A166" s="136"/>
      <c r="B166" s="61"/>
      <c r="C166" s="61" t="s">
        <v>12</v>
      </c>
      <c r="D166" s="130">
        <v>2</v>
      </c>
      <c r="E166" s="130">
        <v>2</v>
      </c>
      <c r="F166" s="131"/>
      <c r="G166" s="130"/>
      <c r="H166" s="130"/>
      <c r="I166" s="130"/>
      <c r="J166" s="137"/>
    </row>
    <row r="167" spans="1:10" ht="15.75" thickBot="1">
      <c r="A167" s="142"/>
      <c r="B167" s="66"/>
      <c r="C167" s="66" t="s">
        <v>9</v>
      </c>
      <c r="D167" s="143">
        <v>1</v>
      </c>
      <c r="E167" s="143">
        <v>1</v>
      </c>
      <c r="F167" s="163"/>
      <c r="G167" s="143"/>
      <c r="H167" s="143"/>
      <c r="I167" s="143"/>
      <c r="J167" s="145"/>
    </row>
    <row r="168" spans="1:10" ht="15.75" thickBot="1">
      <c r="A168" s="151"/>
      <c r="B168" s="71"/>
      <c r="C168" s="71"/>
      <c r="D168" s="228"/>
      <c r="E168" s="228"/>
      <c r="F168" s="174"/>
      <c r="G168" s="228"/>
      <c r="H168" s="228"/>
      <c r="I168" s="228"/>
      <c r="J168" s="229"/>
    </row>
    <row r="169" spans="1:10" ht="30">
      <c r="A169" s="155">
        <v>5</v>
      </c>
      <c r="B169" s="50" t="s">
        <v>105</v>
      </c>
      <c r="C169" s="50" t="s">
        <v>42</v>
      </c>
      <c r="D169" s="147"/>
      <c r="E169" s="147"/>
      <c r="F169" s="156">
        <v>150</v>
      </c>
      <c r="G169" s="147">
        <v>1.34</v>
      </c>
      <c r="H169" s="147">
        <v>0.66</v>
      </c>
      <c r="I169" s="147">
        <v>6.7</v>
      </c>
      <c r="J169" s="148">
        <v>38.1</v>
      </c>
    </row>
    <row r="170" spans="1:10" ht="15">
      <c r="A170" s="136"/>
      <c r="B170" s="61"/>
      <c r="C170" s="61" t="s">
        <v>136</v>
      </c>
      <c r="D170" s="130">
        <v>20</v>
      </c>
      <c r="E170" s="130">
        <v>18</v>
      </c>
      <c r="F170" s="131"/>
      <c r="G170" s="130"/>
      <c r="H170" s="130"/>
      <c r="I170" s="130"/>
      <c r="J170" s="137"/>
    </row>
    <row r="171" spans="1:10" ht="15">
      <c r="A171" s="136"/>
      <c r="B171" s="61"/>
      <c r="C171" s="61" t="s">
        <v>8</v>
      </c>
      <c r="D171" s="130">
        <v>10</v>
      </c>
      <c r="E171" s="130">
        <v>10</v>
      </c>
      <c r="F171" s="131"/>
      <c r="G171" s="130"/>
      <c r="H171" s="130"/>
      <c r="I171" s="130"/>
      <c r="J171" s="137"/>
    </row>
    <row r="172" spans="1:10" ht="15.75" thickBot="1">
      <c r="A172" s="142"/>
      <c r="B172" s="66"/>
      <c r="C172" s="66" t="s">
        <v>44</v>
      </c>
      <c r="D172" s="143">
        <v>0.05</v>
      </c>
      <c r="E172" s="143">
        <v>0.05</v>
      </c>
      <c r="F172" s="163"/>
      <c r="G172" s="143"/>
      <c r="H172" s="143"/>
      <c r="I172" s="143"/>
      <c r="J172" s="145"/>
    </row>
    <row r="173" spans="1:10" ht="15.75" thickBot="1">
      <c r="A173" s="151"/>
      <c r="B173" s="71"/>
      <c r="C173" s="71"/>
      <c r="D173" s="228"/>
      <c r="E173" s="228"/>
      <c r="F173" s="174"/>
      <c r="G173" s="228"/>
      <c r="H173" s="228"/>
      <c r="I173" s="228"/>
      <c r="J173" s="229"/>
    </row>
    <row r="174" spans="1:10" ht="15.75" thickBot="1">
      <c r="A174" s="157">
        <v>6</v>
      </c>
      <c r="B174" s="76" t="s">
        <v>339</v>
      </c>
      <c r="C174" s="76" t="s">
        <v>45</v>
      </c>
      <c r="D174" s="147">
        <v>40</v>
      </c>
      <c r="E174" s="147">
        <v>40</v>
      </c>
      <c r="F174" s="156">
        <v>40</v>
      </c>
      <c r="G174" s="147">
        <v>1.92</v>
      </c>
      <c r="H174" s="147">
        <v>0.32</v>
      </c>
      <c r="I174" s="147">
        <v>16.08</v>
      </c>
      <c r="J174" s="148">
        <v>77.04</v>
      </c>
    </row>
    <row r="175" spans="1:10" ht="15.75" thickBot="1">
      <c r="A175" s="151"/>
      <c r="B175" s="71"/>
      <c r="C175" s="71"/>
      <c r="D175" s="228"/>
      <c r="E175" s="228"/>
      <c r="F175" s="174"/>
      <c r="G175" s="228"/>
      <c r="H175" s="228"/>
      <c r="I175" s="228"/>
      <c r="J175" s="229"/>
    </row>
    <row r="176" spans="1:10" ht="15">
      <c r="A176" s="132"/>
      <c r="B176" s="58"/>
      <c r="C176" s="58"/>
      <c r="D176" s="147"/>
      <c r="E176" s="147"/>
      <c r="F176" s="156"/>
      <c r="G176" s="147"/>
      <c r="H176" s="147"/>
      <c r="I176" s="147"/>
      <c r="J176" s="148"/>
    </row>
    <row r="177" spans="1:10" ht="15">
      <c r="A177" s="136"/>
      <c r="B177" s="61"/>
      <c r="C177" s="61"/>
      <c r="D177" s="130"/>
      <c r="E177" s="130"/>
      <c r="F177" s="131"/>
      <c r="G177" s="130"/>
      <c r="H177" s="130"/>
      <c r="I177" s="130"/>
      <c r="J177" s="137"/>
    </row>
    <row r="178" spans="1:10" ht="18.75">
      <c r="A178" s="161"/>
      <c r="B178" s="88"/>
      <c r="C178" s="88" t="s">
        <v>15</v>
      </c>
      <c r="D178" s="122"/>
      <c r="E178" s="122"/>
      <c r="F178" s="122"/>
      <c r="G178" s="122">
        <f>SUM(G134:G177)</f>
        <v>16.04</v>
      </c>
      <c r="H178" s="122">
        <f>SUM(H134:H177)</f>
        <v>19.87</v>
      </c>
      <c r="I178" s="122">
        <f>SUM(I134:I177)</f>
        <v>55.71</v>
      </c>
      <c r="J178" s="162">
        <f>SUM(J134:J177)</f>
        <v>467.34999999999997</v>
      </c>
    </row>
    <row r="179" spans="1:10" ht="15.75" thickBot="1">
      <c r="A179" s="138"/>
      <c r="B179" s="80"/>
      <c r="C179" s="80"/>
      <c r="D179" s="139"/>
      <c r="E179" s="139"/>
      <c r="F179" s="169"/>
      <c r="G179" s="139"/>
      <c r="H179" s="139"/>
      <c r="I179" s="139"/>
      <c r="J179" s="141"/>
    </row>
    <row r="180" spans="1:10" ht="15.75" thickBot="1">
      <c r="A180" s="347" t="s">
        <v>46</v>
      </c>
      <c r="B180" s="379"/>
      <c r="C180" s="379"/>
      <c r="D180" s="379"/>
      <c r="E180" s="379"/>
      <c r="F180" s="379"/>
      <c r="G180" s="379"/>
      <c r="H180" s="379"/>
      <c r="I180" s="379"/>
      <c r="J180" s="380"/>
    </row>
    <row r="181" spans="1:10" ht="15">
      <c r="A181" s="198">
        <v>1</v>
      </c>
      <c r="B181" s="199" t="s">
        <v>220</v>
      </c>
      <c r="C181" s="199" t="s">
        <v>107</v>
      </c>
      <c r="D181" s="134">
        <v>150</v>
      </c>
      <c r="E181" s="134">
        <v>150</v>
      </c>
      <c r="F181" s="133">
        <v>150</v>
      </c>
      <c r="G181" s="134" t="s">
        <v>363</v>
      </c>
      <c r="H181" s="134"/>
      <c r="I181" s="134" t="s">
        <v>364</v>
      </c>
      <c r="J181" s="135" t="s">
        <v>365</v>
      </c>
    </row>
    <row r="182" spans="1:10" ht="15">
      <c r="A182" s="196"/>
      <c r="B182" s="195"/>
      <c r="C182" s="195" t="s">
        <v>350</v>
      </c>
      <c r="D182" s="195">
        <v>20</v>
      </c>
      <c r="E182" s="195">
        <v>20</v>
      </c>
      <c r="F182" s="195">
        <v>20</v>
      </c>
      <c r="G182" s="195">
        <v>2.3</v>
      </c>
      <c r="H182" s="195">
        <v>0.9</v>
      </c>
      <c r="I182" s="195">
        <v>15.3</v>
      </c>
      <c r="J182" s="197">
        <v>78.6</v>
      </c>
    </row>
    <row r="183" spans="1:10" ht="18.75">
      <c r="A183" s="213"/>
      <c r="B183" s="171"/>
      <c r="C183" s="171" t="s">
        <v>15</v>
      </c>
      <c r="D183" s="171"/>
      <c r="E183" s="171"/>
      <c r="F183" s="171"/>
      <c r="G183" s="171">
        <f>SUM(G181:G182)</f>
        <v>2.3</v>
      </c>
      <c r="H183" s="171">
        <f>SUM(H181:H182)</f>
        <v>0.9</v>
      </c>
      <c r="I183" s="171">
        <f>SUM(I181:I182)</f>
        <v>15.3</v>
      </c>
      <c r="J183" s="172">
        <f>SUM(J181:J182)</f>
        <v>78.6</v>
      </c>
    </row>
    <row r="184" spans="1:10" ht="15.75" thickBot="1">
      <c r="A184" s="47"/>
      <c r="B184" s="48"/>
      <c r="C184" s="48"/>
      <c r="D184" s="48"/>
      <c r="E184" s="48"/>
      <c r="F184" s="48"/>
      <c r="G184" s="48"/>
      <c r="H184" s="48"/>
      <c r="I184" s="48"/>
      <c r="J184" s="49"/>
    </row>
    <row r="185" spans="1:10" ht="24" thickBot="1">
      <c r="A185" s="339" t="s">
        <v>49</v>
      </c>
      <c r="B185" s="339"/>
      <c r="C185" s="339"/>
      <c r="D185" s="339"/>
      <c r="E185" s="339"/>
      <c r="F185" s="339"/>
      <c r="G185" s="339"/>
      <c r="H185" s="339"/>
      <c r="I185" s="339"/>
      <c r="J185" s="339"/>
    </row>
    <row r="186" spans="1:10" ht="15">
      <c r="A186" s="132">
        <v>1</v>
      </c>
      <c r="B186" s="58" t="s">
        <v>362</v>
      </c>
      <c r="C186" s="295" t="s">
        <v>202</v>
      </c>
      <c r="D186" s="134"/>
      <c r="E186" s="134"/>
      <c r="F186" s="133">
        <v>70</v>
      </c>
      <c r="G186" s="134">
        <v>0.39</v>
      </c>
      <c r="H186" s="134">
        <v>0.17</v>
      </c>
      <c r="I186" s="134">
        <v>7.35</v>
      </c>
      <c r="J186" s="135">
        <v>32.5</v>
      </c>
    </row>
    <row r="187" spans="1:10" ht="15">
      <c r="A187" s="136"/>
      <c r="B187" s="61"/>
      <c r="C187" s="61" t="s">
        <v>152</v>
      </c>
      <c r="D187" s="130">
        <v>35</v>
      </c>
      <c r="E187" s="130">
        <v>25</v>
      </c>
      <c r="F187" s="131"/>
      <c r="G187" s="130"/>
      <c r="H187" s="130"/>
      <c r="I187" s="130"/>
      <c r="J187" s="137"/>
    </row>
    <row r="188" spans="1:10" ht="15">
      <c r="A188" s="136"/>
      <c r="B188" s="61"/>
      <c r="C188" s="61" t="s">
        <v>203</v>
      </c>
      <c r="D188" s="130">
        <v>30</v>
      </c>
      <c r="E188" s="130">
        <v>25</v>
      </c>
      <c r="F188" s="131"/>
      <c r="G188" s="130"/>
      <c r="H188" s="130"/>
      <c r="I188" s="130"/>
      <c r="J188" s="137"/>
    </row>
    <row r="189" spans="1:10" ht="15">
      <c r="A189" s="136"/>
      <c r="B189" s="61"/>
      <c r="C189" s="61" t="s">
        <v>43</v>
      </c>
      <c r="D189" s="130">
        <v>30</v>
      </c>
      <c r="E189" s="130">
        <v>20</v>
      </c>
      <c r="F189" s="131"/>
      <c r="G189" s="130"/>
      <c r="H189" s="130"/>
      <c r="I189" s="130"/>
      <c r="J189" s="137"/>
    </row>
    <row r="190" spans="1:10" ht="15.75" thickBot="1">
      <c r="A190" s="142"/>
      <c r="B190" s="66"/>
      <c r="C190" s="66" t="s">
        <v>8</v>
      </c>
      <c r="D190" s="143">
        <v>3</v>
      </c>
      <c r="E190" s="143">
        <v>3</v>
      </c>
      <c r="F190" s="163"/>
      <c r="G190" s="143"/>
      <c r="H190" s="143"/>
      <c r="I190" s="143"/>
      <c r="J190" s="145"/>
    </row>
    <row r="191" spans="1:10" ht="15.75" thickBot="1">
      <c r="A191" s="151"/>
      <c r="B191" s="71"/>
      <c r="C191" s="71"/>
      <c r="D191" s="228"/>
      <c r="E191" s="228"/>
      <c r="F191" s="174"/>
      <c r="G191" s="228"/>
      <c r="H191" s="228"/>
      <c r="I191" s="228"/>
      <c r="J191" s="229"/>
    </row>
    <row r="192" spans="1:10" ht="30">
      <c r="A192" s="155">
        <v>2</v>
      </c>
      <c r="B192" s="50" t="s">
        <v>204</v>
      </c>
      <c r="C192" s="50" t="s">
        <v>205</v>
      </c>
      <c r="D192" s="147"/>
      <c r="E192" s="147"/>
      <c r="F192" s="156">
        <v>80</v>
      </c>
      <c r="G192" s="147">
        <v>5.2</v>
      </c>
      <c r="H192" s="147">
        <v>8.54</v>
      </c>
      <c r="I192" s="147">
        <v>37.94</v>
      </c>
      <c r="J192" s="148">
        <v>249.44</v>
      </c>
    </row>
    <row r="193" spans="1:10" ht="15">
      <c r="A193" s="136"/>
      <c r="B193" s="61"/>
      <c r="C193" s="61" t="s">
        <v>32</v>
      </c>
      <c r="D193" s="130">
        <v>50</v>
      </c>
      <c r="E193" s="130">
        <v>50</v>
      </c>
      <c r="F193" s="131"/>
      <c r="G193" s="130"/>
      <c r="H193" s="130"/>
      <c r="I193" s="130"/>
      <c r="J193" s="137"/>
    </row>
    <row r="194" spans="1:10" ht="15">
      <c r="A194" s="136"/>
      <c r="B194" s="61"/>
      <c r="C194" s="61" t="s">
        <v>31</v>
      </c>
      <c r="D194" s="130">
        <v>40</v>
      </c>
      <c r="E194" s="130">
        <v>40</v>
      </c>
      <c r="F194" s="131"/>
      <c r="G194" s="130"/>
      <c r="H194" s="130"/>
      <c r="I194" s="130"/>
      <c r="J194" s="137"/>
    </row>
    <row r="195" spans="1:10" ht="15">
      <c r="A195" s="136"/>
      <c r="B195" s="61"/>
      <c r="C195" s="61" t="s">
        <v>55</v>
      </c>
      <c r="D195" s="61" t="s">
        <v>153</v>
      </c>
      <c r="E195" s="130">
        <v>10</v>
      </c>
      <c r="F195" s="131"/>
      <c r="G195" s="130"/>
      <c r="H195" s="130"/>
      <c r="I195" s="130"/>
      <c r="J195" s="137"/>
    </row>
    <row r="196" spans="1:10" ht="15">
      <c r="A196" s="136"/>
      <c r="B196" s="61"/>
      <c r="C196" s="61" t="s">
        <v>9</v>
      </c>
      <c r="D196" s="130">
        <v>4</v>
      </c>
      <c r="E196" s="130">
        <v>4</v>
      </c>
      <c r="F196" s="131"/>
      <c r="G196" s="130"/>
      <c r="H196" s="130"/>
      <c r="I196" s="130"/>
      <c r="J196" s="137"/>
    </row>
    <row r="197" spans="1:10" ht="30">
      <c r="A197" s="136"/>
      <c r="B197" s="61"/>
      <c r="C197" s="61" t="s">
        <v>12</v>
      </c>
      <c r="D197" s="130">
        <v>2</v>
      </c>
      <c r="E197" s="130">
        <v>2</v>
      </c>
      <c r="F197" s="131"/>
      <c r="G197" s="130"/>
      <c r="H197" s="130"/>
      <c r="I197" s="130"/>
      <c r="J197" s="137"/>
    </row>
    <row r="198" spans="1:10" ht="15">
      <c r="A198" s="136"/>
      <c r="B198" s="61"/>
      <c r="C198" s="61" t="s">
        <v>8</v>
      </c>
      <c r="D198" s="130">
        <v>4</v>
      </c>
      <c r="E198" s="130">
        <v>4</v>
      </c>
      <c r="F198" s="131"/>
      <c r="G198" s="130"/>
      <c r="H198" s="130"/>
      <c r="I198" s="130"/>
      <c r="J198" s="137"/>
    </row>
    <row r="199" spans="1:10" ht="15">
      <c r="A199" s="136"/>
      <c r="B199" s="61"/>
      <c r="C199" s="61" t="s">
        <v>112</v>
      </c>
      <c r="D199" s="130">
        <v>1.5</v>
      </c>
      <c r="E199" s="130">
        <v>1.5</v>
      </c>
      <c r="F199" s="131"/>
      <c r="G199" s="130"/>
      <c r="H199" s="130"/>
      <c r="I199" s="130"/>
      <c r="J199" s="137"/>
    </row>
    <row r="200" spans="1:10" ht="15">
      <c r="A200" s="136"/>
      <c r="B200" s="61"/>
      <c r="C200" s="61" t="s">
        <v>80</v>
      </c>
      <c r="D200" s="130">
        <v>20</v>
      </c>
      <c r="E200" s="130">
        <v>20</v>
      </c>
      <c r="F200" s="131"/>
      <c r="G200" s="130"/>
      <c r="H200" s="130"/>
      <c r="I200" s="130"/>
      <c r="J200" s="137"/>
    </row>
    <row r="201" spans="1:10" ht="15">
      <c r="A201" s="136"/>
      <c r="B201" s="61"/>
      <c r="C201" s="61" t="s">
        <v>8</v>
      </c>
      <c r="D201" s="130">
        <v>2</v>
      </c>
      <c r="E201" s="130">
        <v>2</v>
      </c>
      <c r="F201" s="131"/>
      <c r="G201" s="130"/>
      <c r="H201" s="130"/>
      <c r="I201" s="130"/>
      <c r="J201" s="137"/>
    </row>
    <row r="202" spans="1:10" ht="30.75" thickBot="1">
      <c r="A202" s="142"/>
      <c r="B202" s="66"/>
      <c r="C202" s="66" t="s">
        <v>12</v>
      </c>
      <c r="D202" s="143">
        <v>2</v>
      </c>
      <c r="E202" s="143">
        <v>2</v>
      </c>
      <c r="F202" s="163"/>
      <c r="G202" s="143"/>
      <c r="H202" s="143"/>
      <c r="I202" s="143"/>
      <c r="J202" s="145"/>
    </row>
    <row r="203" spans="1:10" ht="15.75" thickBot="1">
      <c r="A203" s="151"/>
      <c r="B203" s="71"/>
      <c r="C203" s="71"/>
      <c r="D203" s="228"/>
      <c r="E203" s="228"/>
      <c r="F203" s="174"/>
      <c r="G203" s="228"/>
      <c r="H203" s="228"/>
      <c r="I203" s="228"/>
      <c r="J203" s="229"/>
    </row>
    <row r="204" spans="1:10" ht="30.75" thickBot="1">
      <c r="A204" s="176">
        <v>3</v>
      </c>
      <c r="B204" s="177" t="s">
        <v>115</v>
      </c>
      <c r="C204" s="177" t="s">
        <v>116</v>
      </c>
      <c r="D204" s="179" t="s">
        <v>117</v>
      </c>
      <c r="E204" s="179">
        <v>40</v>
      </c>
      <c r="F204" s="178">
        <v>40</v>
      </c>
      <c r="G204" s="179">
        <v>5.2</v>
      </c>
      <c r="H204" s="179">
        <v>4.8</v>
      </c>
      <c r="I204" s="179">
        <v>0.4</v>
      </c>
      <c r="J204" s="180">
        <v>65.6</v>
      </c>
    </row>
    <row r="205" spans="1:10" ht="15.75" thickBot="1">
      <c r="A205" s="151"/>
      <c r="B205" s="71"/>
      <c r="C205" s="71"/>
      <c r="D205" s="228"/>
      <c r="E205" s="228"/>
      <c r="F205" s="174"/>
      <c r="G205" s="228"/>
      <c r="H205" s="228"/>
      <c r="I205" s="228"/>
      <c r="J205" s="229"/>
    </row>
    <row r="206" spans="1:10" ht="15">
      <c r="A206" s="155">
        <v>4</v>
      </c>
      <c r="B206" s="50" t="s">
        <v>17</v>
      </c>
      <c r="C206" s="50" t="s">
        <v>13</v>
      </c>
      <c r="D206" s="109" t="s">
        <v>225</v>
      </c>
      <c r="E206" s="109"/>
      <c r="F206" s="110">
        <v>150</v>
      </c>
      <c r="G206" s="109"/>
      <c r="H206" s="109">
        <v>0.4</v>
      </c>
      <c r="I206" s="109">
        <v>4.88</v>
      </c>
      <c r="J206" s="111">
        <v>23.08</v>
      </c>
    </row>
    <row r="207" spans="1:10" ht="15">
      <c r="A207" s="136"/>
      <c r="B207" s="61"/>
      <c r="C207" s="61" t="s">
        <v>14</v>
      </c>
      <c r="D207" s="98">
        <v>0.5</v>
      </c>
      <c r="E207" s="98">
        <v>0.5</v>
      </c>
      <c r="F207" s="103"/>
      <c r="G207" s="98"/>
      <c r="H207" s="98"/>
      <c r="I207" s="98"/>
      <c r="J207" s="99"/>
    </row>
    <row r="208" spans="1:10" ht="15">
      <c r="A208" s="136"/>
      <c r="B208" s="61"/>
      <c r="C208" s="61" t="s">
        <v>8</v>
      </c>
      <c r="D208" s="106">
        <v>10</v>
      </c>
      <c r="E208" s="106">
        <v>10</v>
      </c>
      <c r="F208" s="107"/>
      <c r="G208" s="106"/>
      <c r="H208" s="106"/>
      <c r="I208" s="106"/>
      <c r="J208" s="108"/>
    </row>
    <row r="209" spans="1:10" ht="15">
      <c r="A209" s="136"/>
      <c r="B209" s="61"/>
      <c r="C209" s="61"/>
      <c r="D209" s="130"/>
      <c r="E209" s="130"/>
      <c r="F209" s="131"/>
      <c r="G209" s="130"/>
      <c r="H209" s="130"/>
      <c r="I209" s="130"/>
      <c r="J209" s="137"/>
    </row>
    <row r="210" spans="1:10" ht="18.75">
      <c r="A210" s="161"/>
      <c r="B210" s="88"/>
      <c r="C210" s="88" t="s">
        <v>15</v>
      </c>
      <c r="D210" s="122"/>
      <c r="E210" s="122"/>
      <c r="F210" s="122"/>
      <c r="G210" s="122">
        <f>SUM(G186:G209)</f>
        <v>10.79</v>
      </c>
      <c r="H210" s="122">
        <f>SUM(H186:H209)</f>
        <v>13.909999999999998</v>
      </c>
      <c r="I210" s="122">
        <f>SUM(I186:I209)</f>
        <v>50.57</v>
      </c>
      <c r="J210" s="162">
        <f>SUM(J186:J209)</f>
        <v>370.61999999999995</v>
      </c>
    </row>
    <row r="211" spans="1:10" ht="15.75" thickBot="1">
      <c r="A211" s="142"/>
      <c r="B211" s="66"/>
      <c r="C211" s="66"/>
      <c r="D211" s="143"/>
      <c r="E211" s="143"/>
      <c r="F211" s="163"/>
      <c r="G211" s="143"/>
      <c r="H211" s="143"/>
      <c r="I211" s="143"/>
      <c r="J211" s="145"/>
    </row>
    <row r="212" spans="1:10" ht="19.5" thickBot="1">
      <c r="A212" s="210"/>
      <c r="B212" s="203"/>
      <c r="C212" s="203" t="s">
        <v>59</v>
      </c>
      <c r="D212" s="211"/>
      <c r="E212" s="211"/>
      <c r="F212" s="211"/>
      <c r="G212" s="211">
        <f>G131+G178+G183+G210</f>
        <v>44.309999999999995</v>
      </c>
      <c r="H212" s="211">
        <f>H131+H178+H183+H210</f>
        <v>59.82999999999999</v>
      </c>
      <c r="I212" s="211">
        <f>I131+I178+I183+I210</f>
        <v>189.19</v>
      </c>
      <c r="J212" s="212">
        <f>J131+J178+J183+J210</f>
        <v>1489.6499999999996</v>
      </c>
    </row>
  </sheetData>
  <sheetProtection/>
  <mergeCells count="30">
    <mergeCell ref="J111:J112"/>
    <mergeCell ref="A113:J113"/>
    <mergeCell ref="A133:J133"/>
    <mergeCell ref="A180:J180"/>
    <mergeCell ref="A185:J185"/>
    <mergeCell ref="A110:J110"/>
    <mergeCell ref="A111:A112"/>
    <mergeCell ref="B111:B112"/>
    <mergeCell ref="C111:C112"/>
    <mergeCell ref="D111:D112"/>
    <mergeCell ref="I2:I3"/>
    <mergeCell ref="E111:E112"/>
    <mergeCell ref="F111:F112"/>
    <mergeCell ref="G111:G112"/>
    <mergeCell ref="H111:H112"/>
    <mergeCell ref="I111:I112"/>
    <mergeCell ref="A4:J4"/>
    <mergeCell ref="A24:J24"/>
    <mergeCell ref="A71:J71"/>
    <mergeCell ref="A78:J78"/>
    <mergeCell ref="J2:J3"/>
    <mergeCell ref="A1:J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72" r:id="rId1"/>
  <ignoredErrors>
    <ignoredError sqref="B5 B85 B97 B9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2014-04-10T06:14:55Z</dcterms:modified>
  <cp:category/>
  <cp:version/>
  <cp:contentType/>
  <cp:contentStatus/>
</cp:coreProperties>
</file>